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0" windowWidth="15216" windowHeight="5976" activeTab="0"/>
  </bookViews>
  <sheets>
    <sheet name="Лист1" sheetId="1" r:id="rId1"/>
  </sheets>
  <definedNames>
    <definedName name="_xlfn.IFERROR" hidden="1">#NAME?</definedName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<sst xmlns="http://schemas.openxmlformats.org/spreadsheetml/2006/main" count="115" uniqueCount="44">
  <si>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</si>
  <si>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</si>
  <si>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</si>
  <si>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</si>
  <si>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</si>
  <si>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</si>
  <si>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</si>
  <si>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</si>
  <si>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</si>
  <si>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</si>
  <si>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</si>
  <si>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</si>
  <si>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</si>
  <si>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</si>
  <si>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</si>
  <si>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</si>
  <si>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</si>
  <si>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</si>
  <si>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</si>
  <si>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</si>
  <si>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</si>
  <si>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</si>
  <si>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</si>
  <si>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</si>
  <si>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</si>
  <si>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</si>
  <si>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</si>
  <si>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</si>
  <si>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</si>
  <si>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Акцизы по подакцизным товарам(продукции), производимым на территории РФ</t>
  </si>
  <si>
    <t>Налог на имущество физических лиц</t>
  </si>
  <si>
    <r>
      <rPr>
        <b/>
        <i/>
        <sz val="14"/>
        <rFont val="Times New Roman"/>
        <family val="1"/>
      </rP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</si>
  <si>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>Налог взимаемый в связи с применением патентной системы налогообложения</t>
  </si>
  <si>
    <t>Прочие неналоговые доходы</t>
  </si>
  <si>
    <t>Процент исполнения к 1 кварталу</t>
  </si>
  <si>
    <t>Процент исполнения март</t>
  </si>
  <si>
    <t>Плановые показатели 2 квартал</t>
  </si>
  <si>
    <t>Исп. Стрельникова И.А... тел.: 8 (86384) 5 14 01</t>
  </si>
  <si>
    <t>Плановые показатели на май</t>
  </si>
  <si>
    <t>Фактические показатели на май 2018 г.</t>
  </si>
  <si>
    <t>Фактические показатели на май 2019 г</t>
  </si>
  <si>
    <t>Фактические показатели  на 20.05.2019 вкл</t>
  </si>
  <si>
    <t xml:space="preserve"> Глава   Администрации Гагаринского сельского поселения</t>
  </si>
  <si>
    <t>Шахсаддинов И.Н.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</si>
</sst>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6" xfId="0" applyFont="1" applyFill="1" applyBorder="1" applyAlignment="1" applyProtection="1">
      <alignment horizontal="right"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7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4" fillId="0" borderId="0" xfId="53" applyFont="1" applyFill="1" applyBorder="1" applyAlignment="1">
      <alignment wrapText="1"/>
      <protection/>
    </xf>
    <xf numFmtId="0" fontId="12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90" zoomScaleSheetLayoutView="90" zoomScalePageLayoutView="0" workbookViewId="0" topLeftCell="A1">
      <selection activeCell="M12" sqref="M9:M12"/>
    </sheetView>
  </sheetViews>
  <sheetFormatPr defaultColWidth="9.28125" defaultRowHeight="15"/>
  <cols>
    <col min="1" max="1" width="4.28125" style="21" customWidth="1"/>
    <col min="2" max="2" width="27.28125" style="21" customWidth="1"/>
    <col min="3" max="4" width="11.7109375" style="21" customWidth="1"/>
    <col min="5" max="5" width="12.57421875" style="53" customWidth="1"/>
    <col min="6" max="6" width="14.57421875" style="53" customWidth="1"/>
    <col min="7" max="7" width="13.421875" style="59" customWidth="1"/>
    <col min="8" max="8" width="12.57421875" style="59" customWidth="1"/>
    <col min="9" max="9" width="11.57421875" style="21" customWidth="1"/>
    <col min="10" max="10" width="3.7109375" style="21" customWidth="1"/>
    <col min="11" max="11" width="11.710937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28125" style="21" customWidth="1"/>
  </cols>
  <sheetData>
    <row r="1" spans="1:16" ht="14.25">
      <c r="A1" s="69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13"/>
    </row>
    <row r="2" spans="1:16" ht="22.5">
      <c r="A2" s="72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6"/>
    </row>
    <row r="3" spans="1:16" ht="14.25">
      <c r="A3" s="83" t="s">
        <v>0</v>
      </c>
      <c r="B3" s="84"/>
      <c r="C3" s="87" t="s">
        <v>31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">
      <c r="A4" s="85" t="s">
        <v>1</v>
      </c>
      <c r="B4" s="86"/>
      <c r="C4" s="79">
        <v>43605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3"/>
      <c r="P4" s="15"/>
    </row>
    <row r="5" spans="1:16" s="59" customFormat="1" ht="95.25" customHeight="1">
      <c r="A5" s="56" t="s">
        <v>2</v>
      </c>
      <c r="B5" s="57" t="s">
        <v>3</v>
      </c>
      <c r="C5" s="57" t="s">
        <v>24</v>
      </c>
      <c r="D5" s="57" t="s">
        <v>36</v>
      </c>
      <c r="E5" s="39" t="s">
        <v>38</v>
      </c>
      <c r="F5" s="39" t="s">
        <v>39</v>
      </c>
      <c r="G5" s="39" t="s">
        <v>40</v>
      </c>
      <c r="H5" s="39" t="s">
        <v>41</v>
      </c>
      <c r="I5" s="75" t="s">
        <v>23</v>
      </c>
      <c r="J5" s="76"/>
      <c r="K5" s="75" t="s">
        <v>34</v>
      </c>
      <c r="L5" s="76"/>
      <c r="M5" s="77" t="s">
        <v>35</v>
      </c>
      <c r="N5" s="78"/>
      <c r="O5" s="78"/>
      <c r="P5" s="58"/>
    </row>
    <row r="6" spans="1:16" s="53" customFormat="1" ht="13.5">
      <c r="A6" s="43"/>
      <c r="B6" s="44" t="s">
        <v>20</v>
      </c>
      <c r="C6" s="45">
        <f aca="true" t="shared" si="0" ref="C6:H6">C7+C8+C10+C11+C12+C13+C14+C15+C16+C9</f>
        <v>3959.3999999999996</v>
      </c>
      <c r="D6" s="45">
        <f t="shared" si="0"/>
        <v>511.80000000000007</v>
      </c>
      <c r="E6" s="45">
        <f t="shared" si="0"/>
        <v>168.2</v>
      </c>
      <c r="F6" s="45">
        <f t="shared" si="0"/>
        <v>150.4</v>
      </c>
      <c r="G6" s="45">
        <f t="shared" si="0"/>
        <v>132.9</v>
      </c>
      <c r="H6" s="45">
        <f t="shared" si="0"/>
        <v>1095</v>
      </c>
      <c r="I6" s="46">
        <f>H6/C6*100</f>
        <v>27.655705409910595</v>
      </c>
      <c r="J6" s="47" t="s">
        <v>26</v>
      </c>
      <c r="K6" s="48">
        <f>H6/D6*100</f>
        <v>213.95076201641263</v>
      </c>
      <c r="L6" s="49" t="s">
        <v>26</v>
      </c>
      <c r="M6" s="50">
        <f>G6/E6*100</f>
        <v>79.01307966706302</v>
      </c>
      <c r="N6" s="51"/>
      <c r="O6" s="32" t="s">
        <v>26</v>
      </c>
      <c r="P6" s="52"/>
    </row>
    <row r="7" spans="1:16" ht="14.25" customHeight="1">
      <c r="A7" s="1">
        <v>1</v>
      </c>
      <c r="B7" s="2" t="s">
        <v>5</v>
      </c>
      <c r="C7" s="40"/>
      <c r="D7" s="40"/>
      <c r="E7" s="40"/>
      <c r="F7" s="40"/>
      <c r="G7" s="40"/>
      <c r="H7" s="40"/>
      <c r="I7" s="55" t="e">
        <f>H7/C7*100</f>
        <v>#DIV/0!</v>
      </c>
      <c r="J7" s="34" t="s">
        <v>26</v>
      </c>
      <c r="K7" s="26" t="e">
        <f>H7/D7*100</f>
        <v>#DIV/0!</v>
      </c>
      <c r="L7" s="25" t="s">
        <v>26</v>
      </c>
      <c r="M7" s="36" t="e">
        <f>G7/E7*100</f>
        <v>#DIV/0!</v>
      </c>
      <c r="N7" s="37">
        <v>153</v>
      </c>
      <c r="O7" s="27" t="s">
        <v>26</v>
      </c>
      <c r="P7" s="4"/>
    </row>
    <row r="8" spans="1:16" ht="13.5">
      <c r="A8" s="1">
        <v>2</v>
      </c>
      <c r="B8" s="3" t="s">
        <v>6</v>
      </c>
      <c r="C8" s="40">
        <v>1807.1</v>
      </c>
      <c r="D8" s="40">
        <v>371.6</v>
      </c>
      <c r="E8" s="40">
        <v>86.6</v>
      </c>
      <c r="F8" s="40">
        <v>133.9</v>
      </c>
      <c r="G8" s="40">
        <v>132.8</v>
      </c>
      <c r="H8" s="40">
        <v>738.3</v>
      </c>
      <c r="I8" s="55">
        <f aca="true" t="shared" si="1" ref="I8:I29">H8/C8*100</f>
        <v>40.855514360024344</v>
      </c>
      <c r="J8" s="34" t="s">
        <v>26</v>
      </c>
      <c r="K8" s="26">
        <f aca="true" t="shared" si="2" ref="K8:K29">H8/D8*100</f>
        <v>198.6813778256189</v>
      </c>
      <c r="L8" s="25" t="s">
        <v>26</v>
      </c>
      <c r="M8" s="36">
        <f aca="true" t="shared" si="3" ref="M8:M29">G8/E8*100</f>
        <v>153.34872979214782</v>
      </c>
      <c r="N8" s="37">
        <v>57139.8</v>
      </c>
      <c r="O8" s="27" t="s">
        <v>26</v>
      </c>
      <c r="P8" s="4"/>
    </row>
    <row r="9" spans="1:16" ht="44.25" customHeight="1">
      <c r="A9" s="1">
        <v>3</v>
      </c>
      <c r="B9" s="3" t="s">
        <v>29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55" t="e">
        <f t="shared" si="1"/>
        <v>#DIV/0!</v>
      </c>
      <c r="J9" s="34" t="s">
        <v>26</v>
      </c>
      <c r="K9" s="26" t="e">
        <f t="shared" si="2"/>
        <v>#DIV/0!</v>
      </c>
      <c r="L9" s="25" t="s">
        <v>26</v>
      </c>
      <c r="M9" s="36" t="e">
        <f t="shared" si="3"/>
        <v>#DIV/0!</v>
      </c>
      <c r="N9" s="37"/>
      <c r="O9" s="27" t="s">
        <v>26</v>
      </c>
      <c r="P9" s="4"/>
    </row>
    <row r="10" spans="1:16" ht="36">
      <c r="A10" s="1">
        <v>4</v>
      </c>
      <c r="B10" s="3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55" t="e">
        <f t="shared" si="1"/>
        <v>#DIV/0!</v>
      </c>
      <c r="J10" s="34" t="s">
        <v>26</v>
      </c>
      <c r="K10" s="26" t="e">
        <f t="shared" si="2"/>
        <v>#DIV/0!</v>
      </c>
      <c r="L10" s="25" t="s">
        <v>26</v>
      </c>
      <c r="M10" s="36" t="e">
        <f t="shared" si="3"/>
        <v>#DIV/0!</v>
      </c>
      <c r="N10" s="37">
        <v>1465.4</v>
      </c>
      <c r="O10" s="27" t="s">
        <v>26</v>
      </c>
      <c r="P10" s="4"/>
    </row>
    <row r="11" spans="1:16" ht="24" customHeight="1">
      <c r="A11" s="1">
        <v>5</v>
      </c>
      <c r="B11" s="3" t="s">
        <v>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55" t="e">
        <f t="shared" si="1"/>
        <v>#DIV/0!</v>
      </c>
      <c r="J11" s="34" t="s">
        <v>26</v>
      </c>
      <c r="K11" s="26" t="e">
        <f t="shared" si="2"/>
        <v>#DIV/0!</v>
      </c>
      <c r="L11" s="25" t="s">
        <v>26</v>
      </c>
      <c r="M11" s="36" t="e">
        <f t="shared" si="3"/>
        <v>#DIV/0!</v>
      </c>
      <c r="N11" s="37">
        <v>5470.6</v>
      </c>
      <c r="O11" s="27" t="s">
        <v>26</v>
      </c>
      <c r="P11" s="4"/>
    </row>
    <row r="12" spans="1:16" ht="24" customHeight="1">
      <c r="A12" s="1">
        <v>6</v>
      </c>
      <c r="B12" s="3" t="s">
        <v>8</v>
      </c>
      <c r="C12" s="40">
        <v>101.2</v>
      </c>
      <c r="D12" s="40">
        <v>10.2</v>
      </c>
      <c r="E12" s="40">
        <v>0</v>
      </c>
      <c r="F12" s="40"/>
      <c r="G12" s="40"/>
      <c r="H12" s="40">
        <v>85</v>
      </c>
      <c r="I12" s="55">
        <f t="shared" si="1"/>
        <v>83.99209486166008</v>
      </c>
      <c r="J12" s="34" t="s">
        <v>26</v>
      </c>
      <c r="K12" s="26">
        <f t="shared" si="2"/>
        <v>833.3333333333334</v>
      </c>
      <c r="L12" s="25" t="s">
        <v>26</v>
      </c>
      <c r="M12" s="36" t="e">
        <f t="shared" si="3"/>
        <v>#DIV/0!</v>
      </c>
      <c r="N12" s="37">
        <v>626.3</v>
      </c>
      <c r="O12" s="27" t="s">
        <v>26</v>
      </c>
      <c r="P12" s="4"/>
    </row>
    <row r="13" spans="1:16" ht="36">
      <c r="A13" s="1">
        <v>7</v>
      </c>
      <c r="B13" s="3" t="s">
        <v>32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5" t="e">
        <f t="shared" si="1"/>
        <v>#DIV/0!</v>
      </c>
      <c r="J13" s="34" t="s">
        <v>26</v>
      </c>
      <c r="K13" s="26" t="e">
        <f t="shared" si="2"/>
        <v>#DIV/0!</v>
      </c>
      <c r="L13" s="25" t="s">
        <v>26</v>
      </c>
      <c r="M13" s="36" t="e">
        <f t="shared" si="3"/>
        <v>#DIV/0!</v>
      </c>
      <c r="N13" s="37"/>
      <c r="O13" s="27" t="s">
        <v>26</v>
      </c>
      <c r="P13" s="4"/>
    </row>
    <row r="14" spans="1:16" ht="21" customHeight="1">
      <c r="A14" s="1">
        <v>8</v>
      </c>
      <c r="B14" s="3" t="s">
        <v>30</v>
      </c>
      <c r="C14" s="40">
        <v>135.8</v>
      </c>
      <c r="D14" s="40">
        <v>10.1</v>
      </c>
      <c r="E14" s="40">
        <v>3.4</v>
      </c>
      <c r="F14" s="40"/>
      <c r="G14" s="40"/>
      <c r="H14" s="40">
        <v>8.6</v>
      </c>
      <c r="I14" s="55">
        <f t="shared" si="1"/>
        <v>6.332842415316642</v>
      </c>
      <c r="J14" s="34" t="s">
        <v>26</v>
      </c>
      <c r="K14" s="26">
        <f t="shared" si="2"/>
        <v>85.14851485148515</v>
      </c>
      <c r="L14" s="25" t="s">
        <v>26</v>
      </c>
      <c r="M14" s="36">
        <f t="shared" si="3"/>
        <v>0</v>
      </c>
      <c r="N14" s="37">
        <v>9878.5</v>
      </c>
      <c r="O14" s="27" t="s">
        <v>26</v>
      </c>
      <c r="P14" s="4"/>
    </row>
    <row r="15" spans="1:16" ht="13.5">
      <c r="A15" s="1">
        <v>10</v>
      </c>
      <c r="B15" s="3" t="s">
        <v>4</v>
      </c>
      <c r="C15" s="40">
        <v>1912.1</v>
      </c>
      <c r="D15" s="40">
        <v>119.9</v>
      </c>
      <c r="E15" s="40">
        <v>78.2</v>
      </c>
      <c r="F15" s="40">
        <v>16.5</v>
      </c>
      <c r="G15" s="40">
        <v>0.1</v>
      </c>
      <c r="H15" s="40">
        <v>245.5</v>
      </c>
      <c r="I15" s="55">
        <f t="shared" si="1"/>
        <v>12.839286648187857</v>
      </c>
      <c r="J15" s="34" t="s">
        <v>26</v>
      </c>
      <c r="K15" s="26">
        <f t="shared" si="2"/>
        <v>204.75396163469557</v>
      </c>
      <c r="L15" s="25" t="s">
        <v>26</v>
      </c>
      <c r="M15" s="36">
        <f t="shared" si="3"/>
        <v>0.1278772378516624</v>
      </c>
      <c r="N15" s="37"/>
      <c r="O15" s="27" t="s">
        <v>26</v>
      </c>
      <c r="P15" s="4"/>
    </row>
    <row r="16" spans="1:16" ht="13.5">
      <c r="A16" s="1">
        <v>11</v>
      </c>
      <c r="B16" s="3" t="s">
        <v>16</v>
      </c>
      <c r="C16" s="40">
        <v>3.2</v>
      </c>
      <c r="D16" s="40"/>
      <c r="E16" s="40">
        <v>0</v>
      </c>
      <c r="F16" s="40">
        <v>0</v>
      </c>
      <c r="G16" s="40">
        <v>0</v>
      </c>
      <c r="H16" s="40">
        <v>17.6</v>
      </c>
      <c r="I16" s="55">
        <f t="shared" si="1"/>
        <v>550</v>
      </c>
      <c r="J16" s="34" t="s">
        <v>26</v>
      </c>
      <c r="K16" s="26" t="e">
        <f t="shared" si="2"/>
        <v>#DIV/0!</v>
      </c>
      <c r="L16" s="25" t="s">
        <v>26</v>
      </c>
      <c r="M16" s="36" t="e">
        <f t="shared" si="3"/>
        <v>#DIV/0!</v>
      </c>
      <c r="N16" s="37">
        <v>4976</v>
      </c>
      <c r="O16" s="27" t="s">
        <v>26</v>
      </c>
      <c r="P16" s="4"/>
    </row>
    <row r="17" spans="1:16" s="22" customFormat="1" ht="13.5">
      <c r="A17" s="10"/>
      <c r="B17" s="11" t="s">
        <v>21</v>
      </c>
      <c r="C17" s="12">
        <f aca="true" t="shared" si="4" ref="C17:H17">C18+C19+C21+C20+C22+C23+C24+C25+C26+C27+C28</f>
        <v>136.39999999999998</v>
      </c>
      <c r="D17" s="12">
        <f t="shared" si="4"/>
        <v>35.300000000000004</v>
      </c>
      <c r="E17" s="54">
        <f t="shared" si="4"/>
        <v>13.3</v>
      </c>
      <c r="F17" s="54">
        <f t="shared" si="4"/>
        <v>10.7</v>
      </c>
      <c r="G17" s="54">
        <f t="shared" si="4"/>
        <v>56.3</v>
      </c>
      <c r="H17" s="54">
        <f t="shared" si="4"/>
        <v>118.5</v>
      </c>
      <c r="I17" s="28">
        <f t="shared" si="1"/>
        <v>86.87683284457479</v>
      </c>
      <c r="J17" s="29" t="s">
        <v>26</v>
      </c>
      <c r="K17" s="30">
        <f t="shared" si="2"/>
        <v>335.69405099150134</v>
      </c>
      <c r="L17" s="31" t="s">
        <v>26</v>
      </c>
      <c r="M17" s="35">
        <f t="shared" si="3"/>
        <v>423.3082706766917</v>
      </c>
      <c r="N17" s="38"/>
      <c r="O17" s="32" t="s">
        <v>26</v>
      </c>
      <c r="P17" s="5"/>
    </row>
    <row r="18" spans="1:16" ht="84.75" customHeight="1">
      <c r="A18" s="1">
        <v>12</v>
      </c>
      <c r="B18" s="3" t="s">
        <v>28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5" t="e">
        <f t="shared" si="1"/>
        <v>#DIV/0!</v>
      </c>
      <c r="J18" s="34" t="s">
        <v>26</v>
      </c>
      <c r="K18" s="26" t="e">
        <f t="shared" si="2"/>
        <v>#DIV/0!</v>
      </c>
      <c r="L18" s="25" t="s">
        <v>26</v>
      </c>
      <c r="M18" s="36" t="e">
        <f t="shared" si="3"/>
        <v>#DIV/0!</v>
      </c>
      <c r="N18" s="37"/>
      <c r="O18" s="27" t="s">
        <v>26</v>
      </c>
      <c r="P18" s="4"/>
    </row>
    <row r="19" spans="1:16" ht="48">
      <c r="A19" s="1">
        <v>13</v>
      </c>
      <c r="B19" s="3" t="s">
        <v>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5" t="e">
        <f t="shared" si="1"/>
        <v>#DIV/0!</v>
      </c>
      <c r="J19" s="34" t="s">
        <v>26</v>
      </c>
      <c r="K19" s="26" t="e">
        <f t="shared" si="2"/>
        <v>#DIV/0!</v>
      </c>
      <c r="L19" s="25" t="s">
        <v>26</v>
      </c>
      <c r="M19" s="36" t="e">
        <f t="shared" si="3"/>
        <v>#DIV/0!</v>
      </c>
      <c r="N19" s="37"/>
      <c r="O19" s="27" t="s">
        <v>26</v>
      </c>
      <c r="P19" s="4"/>
    </row>
    <row r="20" spans="1:16" ht="96">
      <c r="A20" s="1">
        <v>14</v>
      </c>
      <c r="B20" s="3" t="s">
        <v>10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55" t="e">
        <f t="shared" si="1"/>
        <v>#DIV/0!</v>
      </c>
      <c r="J20" s="34" t="s">
        <v>26</v>
      </c>
      <c r="K20" s="26" t="e">
        <f t="shared" si="2"/>
        <v>#DIV/0!</v>
      </c>
      <c r="L20" s="25" t="s">
        <v>26</v>
      </c>
      <c r="M20" s="36" t="e">
        <f t="shared" si="3"/>
        <v>#DIV/0!</v>
      </c>
      <c r="N20" s="37">
        <v>1904.1</v>
      </c>
      <c r="O20" s="27" t="s">
        <v>26</v>
      </c>
      <c r="P20" s="4"/>
    </row>
    <row r="21" spans="1:16" ht="120">
      <c r="A21" s="1">
        <v>15</v>
      </c>
      <c r="B21" s="3" t="s">
        <v>11</v>
      </c>
      <c r="C21" s="40">
        <v>133.7</v>
      </c>
      <c r="D21" s="40">
        <v>34.1</v>
      </c>
      <c r="E21" s="40">
        <v>12.3</v>
      </c>
      <c r="F21" s="40">
        <v>10.7</v>
      </c>
      <c r="G21" s="40">
        <v>10.7</v>
      </c>
      <c r="H21" s="40">
        <v>42.9</v>
      </c>
      <c r="I21" s="55">
        <f t="shared" si="1"/>
        <v>32.086761406133135</v>
      </c>
      <c r="J21" s="34" t="s">
        <v>26</v>
      </c>
      <c r="K21" s="26">
        <f t="shared" si="2"/>
        <v>125.80645161290323</v>
      </c>
      <c r="L21" s="25" t="s">
        <v>26</v>
      </c>
      <c r="M21" s="36">
        <f t="shared" si="3"/>
        <v>86.99186991869917</v>
      </c>
      <c r="N21" s="37">
        <v>278.9</v>
      </c>
      <c r="O21" s="27" t="s">
        <v>26</v>
      </c>
      <c r="P21" s="4"/>
    </row>
    <row r="22" spans="1:16" ht="36.75" customHeight="1">
      <c r="A22" s="1">
        <v>16</v>
      </c>
      <c r="B22" s="3" t="s">
        <v>17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55" t="e">
        <f t="shared" si="1"/>
        <v>#DIV/0!</v>
      </c>
      <c r="J22" s="34" t="s">
        <v>26</v>
      </c>
      <c r="K22" s="26" t="e">
        <f t="shared" si="2"/>
        <v>#DIV/0!</v>
      </c>
      <c r="L22" s="25" t="s">
        <v>26</v>
      </c>
      <c r="M22" s="36" t="e">
        <f t="shared" si="3"/>
        <v>#DIV/0!</v>
      </c>
      <c r="N22" s="37">
        <v>80</v>
      </c>
      <c r="O22" s="27" t="s">
        <v>26</v>
      </c>
      <c r="P22" s="4"/>
    </row>
    <row r="23" spans="1:16" ht="24">
      <c r="A23" s="1">
        <v>17</v>
      </c>
      <c r="B23" s="3" t="s">
        <v>18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5" t="e">
        <f t="shared" si="1"/>
        <v>#DIV/0!</v>
      </c>
      <c r="J23" s="34" t="s">
        <v>26</v>
      </c>
      <c r="K23" s="26" t="e">
        <f t="shared" si="2"/>
        <v>#DIV/0!</v>
      </c>
      <c r="L23" s="25" t="s">
        <v>26</v>
      </c>
      <c r="M23" s="36" t="e">
        <f t="shared" si="3"/>
        <v>#DIV/0!</v>
      </c>
      <c r="N23" s="37">
        <v>632.3</v>
      </c>
      <c r="O23" s="27" t="s">
        <v>26</v>
      </c>
      <c r="P23" s="4"/>
    </row>
    <row r="24" spans="1:16" ht="36">
      <c r="A24" s="1">
        <v>18</v>
      </c>
      <c r="B24" s="3" t="s">
        <v>12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55" t="e">
        <f t="shared" si="1"/>
        <v>#DIV/0!</v>
      </c>
      <c r="J24" s="34" t="s">
        <v>26</v>
      </c>
      <c r="K24" s="26" t="e">
        <f t="shared" si="2"/>
        <v>#DIV/0!</v>
      </c>
      <c r="L24" s="25" t="s">
        <v>26</v>
      </c>
      <c r="M24" s="36" t="e">
        <f t="shared" si="3"/>
        <v>#DIV/0!</v>
      </c>
      <c r="N24" s="37">
        <v>148.3</v>
      </c>
      <c r="O24" s="27" t="s">
        <v>26</v>
      </c>
      <c r="P24" s="4"/>
    </row>
    <row r="25" spans="1:16" ht="97.5" customHeight="1">
      <c r="A25" s="1">
        <v>19</v>
      </c>
      <c r="B25" s="3" t="s">
        <v>13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5" t="e">
        <f t="shared" si="1"/>
        <v>#DIV/0!</v>
      </c>
      <c r="J25" s="34" t="s">
        <v>26</v>
      </c>
      <c r="K25" s="26" t="e">
        <f t="shared" si="2"/>
        <v>#DIV/0!</v>
      </c>
      <c r="L25" s="25" t="s">
        <v>26</v>
      </c>
      <c r="M25" s="36" t="e">
        <f t="shared" si="3"/>
        <v>#DIV/0!</v>
      </c>
      <c r="N25" s="37">
        <v>517.9</v>
      </c>
      <c r="O25" s="27" t="s">
        <v>26</v>
      </c>
      <c r="P25" s="4"/>
    </row>
    <row r="26" spans="1:16" ht="80.25" customHeight="1">
      <c r="A26" s="1">
        <v>20</v>
      </c>
      <c r="B26" s="3" t="s">
        <v>14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55" t="e">
        <f t="shared" si="1"/>
        <v>#DIV/0!</v>
      </c>
      <c r="J26" s="34" t="s">
        <v>26</v>
      </c>
      <c r="K26" s="26" t="e">
        <f t="shared" si="2"/>
        <v>#DIV/0!</v>
      </c>
      <c r="L26" s="25" t="s">
        <v>26</v>
      </c>
      <c r="M26" s="36" t="e">
        <f t="shared" si="3"/>
        <v>#DIV/0!</v>
      </c>
      <c r="N26" s="37">
        <v>5229.3</v>
      </c>
      <c r="O26" s="27" t="s">
        <v>26</v>
      </c>
      <c r="P26" s="4"/>
    </row>
    <row r="27" spans="1:16" ht="28.5" customHeight="1">
      <c r="A27" s="1">
        <v>21</v>
      </c>
      <c r="B27" s="3" t="s">
        <v>19</v>
      </c>
      <c r="C27" s="40">
        <v>2.7</v>
      </c>
      <c r="D27" s="40">
        <v>1.2</v>
      </c>
      <c r="E27" s="40">
        <v>1</v>
      </c>
      <c r="F27" s="40">
        <v>0</v>
      </c>
      <c r="G27" s="40">
        <v>45.6</v>
      </c>
      <c r="H27" s="40">
        <v>75.6</v>
      </c>
      <c r="I27" s="55">
        <f t="shared" si="1"/>
        <v>2799.9999999999995</v>
      </c>
      <c r="J27" s="34" t="s">
        <v>26</v>
      </c>
      <c r="K27" s="26">
        <f t="shared" si="2"/>
        <v>6300</v>
      </c>
      <c r="L27" s="25" t="s">
        <v>26</v>
      </c>
      <c r="M27" s="36">
        <f t="shared" si="3"/>
        <v>4560</v>
      </c>
      <c r="N27" s="37">
        <v>1317.6</v>
      </c>
      <c r="O27" s="27" t="s">
        <v>26</v>
      </c>
      <c r="P27" s="4"/>
    </row>
    <row r="28" spans="1:16" ht="18.75" customHeight="1">
      <c r="A28" s="1">
        <v>22</v>
      </c>
      <c r="B28" s="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5" t="e">
        <f t="shared" si="1"/>
        <v>#DIV/0!</v>
      </c>
      <c r="J28" s="34" t="s">
        <v>26</v>
      </c>
      <c r="K28" s="26" t="e">
        <f t="shared" si="2"/>
        <v>#DIV/0!</v>
      </c>
      <c r="L28" s="25" t="s">
        <v>26</v>
      </c>
      <c r="M28" s="36" t="e">
        <f t="shared" si="3"/>
        <v>#DIV/0!</v>
      </c>
      <c r="N28" s="37">
        <v>22.6</v>
      </c>
      <c r="O28" s="27" t="s">
        <v>26</v>
      </c>
      <c r="P28" s="4"/>
    </row>
    <row r="29" spans="1:16" ht="23.25">
      <c r="A29" s="7"/>
      <c r="B29" s="8" t="s">
        <v>15</v>
      </c>
      <c r="C29" s="9">
        <f aca="true" t="shared" si="5" ref="C29:H29">C6+C17</f>
        <v>4095.7999999999997</v>
      </c>
      <c r="D29" s="9">
        <f t="shared" si="5"/>
        <v>547.1</v>
      </c>
      <c r="E29" s="9">
        <f t="shared" si="5"/>
        <v>181.5</v>
      </c>
      <c r="F29" s="9">
        <f>F6+F17</f>
        <v>161.1</v>
      </c>
      <c r="G29" s="9">
        <f>G6+G17</f>
        <v>189.2</v>
      </c>
      <c r="H29" s="9">
        <f t="shared" si="5"/>
        <v>1213.5</v>
      </c>
      <c r="I29" s="28">
        <f t="shared" si="1"/>
        <v>29.627911519117145</v>
      </c>
      <c r="J29" s="29" t="s">
        <v>26</v>
      </c>
      <c r="K29" s="30">
        <f t="shared" si="2"/>
        <v>221.8058855785048</v>
      </c>
      <c r="L29" s="31" t="s">
        <v>26</v>
      </c>
      <c r="M29" s="35">
        <f t="shared" si="3"/>
        <v>104.24242424242422</v>
      </c>
      <c r="N29" s="38" t="e">
        <f>N7+N8+N10+N11+N12+N13+N14+#REF!+N15+N16+N18+N20+N21+N22+N23+N28+N19+N24+N25+N26+N27</f>
        <v>#REF!</v>
      </c>
      <c r="O29" s="33" t="s">
        <v>26</v>
      </c>
      <c r="P29" s="4"/>
    </row>
    <row r="30" spans="1:16" s="59" customFormat="1" ht="13.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4"/>
      <c r="N30" s="60"/>
      <c r="O30" s="60"/>
      <c r="P30" s="61"/>
    </row>
    <row r="31" spans="1:16" s="59" customFormat="1" ht="14.25">
      <c r="A31" s="62"/>
      <c r="B31" s="41" t="s">
        <v>42</v>
      </c>
      <c r="C31" s="67"/>
      <c r="D31" s="41"/>
      <c r="E31" s="41"/>
      <c r="F31" s="68"/>
      <c r="G31" s="91" t="s">
        <v>43</v>
      </c>
      <c r="H31" s="91"/>
      <c r="I31" s="42"/>
      <c r="J31" s="42"/>
      <c r="K31" s="42"/>
      <c r="L31" s="42"/>
      <c r="M31" s="42"/>
      <c r="N31" s="63"/>
      <c r="O31" s="42"/>
      <c r="P31" s="42"/>
    </row>
    <row r="32" spans="1:16" s="59" customFormat="1" ht="13.5">
      <c r="A32" s="62"/>
      <c r="B32" s="42"/>
      <c r="C32" s="93"/>
      <c r="D32" s="93"/>
      <c r="E32" s="93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</row>
    <row r="33" spans="1:16" s="59" customFormat="1" ht="14.25">
      <c r="A33" s="62"/>
      <c r="B33" s="92" t="s">
        <v>37</v>
      </c>
      <c r="C33" s="7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s="59" customFormat="1" ht="13.5">
      <c r="A34" s="62"/>
      <c r="B34" s="6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59" customFormat="1" ht="12.75" customHeight="1">
      <c r="A35" s="62"/>
      <c r="B35" s="6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6"/>
      <c r="O35" s="42"/>
      <c r="P35" s="42"/>
    </row>
    <row r="36" spans="1:13" s="59" customFormat="1" ht="13.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</sheetData>
  <sheetProtection/>
  <mergeCells count="12">
    <mergeCell ref="G31:H31"/>
    <mergeCell ref="B33:C33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9" max="14" man="1"/>
  </rowBreaks>
  <colBreaks count="1" manualBreakCount="1">
    <brk id="10" max="33" man="1"/>
  </colBreaks>
  <ignoredErrors>
    <ignoredError sqref="I7 K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Uzer</cp:lastModifiedBy>
  <cp:lastPrinted>2016-12-02T05:19:00Z</cp:lastPrinted>
  <dcterms:created xsi:type="dcterms:W3CDTF">2011-02-10T05:09:34Z</dcterms:created>
  <dcterms:modified xsi:type="dcterms:W3CDTF">2019-05-21T08:18:45Z</dcterms:modified>
  <cp:category/>
  <cp:version/>
  <cp:contentType/>
  <cp:contentStatus/>
</cp:coreProperties>
</file>