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4" windowWidth="11292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<sst xmlns="http://schemas.openxmlformats.org/spreadsheetml/2006/main" count="127" uniqueCount="127">
  <si>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</si>
  <si>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</si>
  <si>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</si>
  <si>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</si>
  <si>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</si>
  <si>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</si>
  <si>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</si>
  <si>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</si>
  <si>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</si>
  <si>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</si>
  <si>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</si>
  <si>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</si>
  <si>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</si>
  <si>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</si>
  <si>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</si>
  <si>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</si>
  <si>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</si>
  <si>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</si>
  <si>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</si>
  <si>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</si>
  <si>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</si>
  <si>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</si>
  <si>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</si>
  <si>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</si>
  <si>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</si>
  <si>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</si>
  <si>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</si>
  <si>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</si>
  <si>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</si>
  <si>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</si>
  <si>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</si>
  <si>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</si>
  <si>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</si>
  <si>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</si>
  <si>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</si>
  <si>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</si>
  <si>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</si>
  <si>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</si>
  <si>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</si>
  <si>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</si>
  <si>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</si>
  <si>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</si>
  <si>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</si>
  <si>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</si>
  <si>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</si>
  <si>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</si>
  <si>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</si>
  <si>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</si>
  <si>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</si>
  <si>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</si>
  <si>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</si>
  <si>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</si>
  <si>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</si>
  <si>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</si>
  <si>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</si>
  <si>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</si>
  <si>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</si>
  <si>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</si>
  <si>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</si>
  <si>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</si>
  <si>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</si>
  <si>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</si>
  <si>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</si>
  <si>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</si>
  <si>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</si>
  <si>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</si>
  <si>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</si>
  <si>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</si>
  <si>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</si>
  <si>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</si>
  <si>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</si>
  <si>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</si>
  <si>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</si>
  <si>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</si>
  <si>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</si>
  <si>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</si>
  <si>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</si>
  <si>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</si>
  <si>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</si>
  <si>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</si>
  <si>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</si>
  <si>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</si>
  <si>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</si>
  <si>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</si>
  <si>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</si>
  <si>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</si>
  <si>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</si>
  <si>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</si>
  <si>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</si>
  <si>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</si>
  <si>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</si>
  <si>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</si>
  <si>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</si>
  <si>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</si>
  <si>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</si>
  <si>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</si>
  <si>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</si>
  <si>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</si>
  <si>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</si>
  <si>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</si>
  <si>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</si>
  <si>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</si>
  <si>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</si>
  <si>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</si>
  <si>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</si>
  <si>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</si>
  <si>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</si>
  <si>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</si>
  <si>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</si>
  <si>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</si>
  <si>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</si>
  <si>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</si>
  <si>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</si>
  <si>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</si>
  <si>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</si>
  <si>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</si>
  <si>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план  2019г.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</si>
  <si>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</si>
  <si>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</si>
  <si>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</si>
  <si>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</si>
  <si>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</si>
  <si>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</si>
  <si>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</si>
  <si>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Гагаринского сельского поселения по расходам </t>
  </si>
  <si>
    <t>по состоянию на 01.11.2019 г.</t>
  </si>
  <si>
    <t>факт 01.11.2019г.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</si>
</sst>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33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3" sqref="I23"/>
    </sheetView>
  </sheetViews>
  <sheetFormatPr defaultColWidth="9.00390625" defaultRowHeight="12.75"/>
  <cols>
    <col min="1" max="1" width="4.50390625" style="11" customWidth="1"/>
    <col min="2" max="2" width="49.00390625" style="1" customWidth="1"/>
    <col min="3" max="3" width="11.625" style="16" customWidth="1"/>
    <col min="4" max="5" width="11.50390625" style="20" customWidth="1"/>
    <col min="6" max="6" width="11.50390625" style="21" customWidth="1"/>
  </cols>
  <sheetData>
    <row r="1" spans="4:5" ht="12.75">
      <c r="D1" s="19"/>
      <c r="E1" s="21" t="s">
        <v>123</v>
      </c>
    </row>
    <row r="3" spans="1:6" ht="19.5" customHeight="1">
      <c r="A3" s="49" t="s">
        <v>124</v>
      </c>
      <c r="B3" s="49"/>
      <c r="C3" s="49"/>
      <c r="D3" s="49"/>
      <c r="E3" s="49"/>
      <c r="F3" s="49"/>
    </row>
    <row r="4" spans="1:6" ht="19.5" customHeight="1">
      <c r="A4" s="8"/>
      <c r="B4" s="50" t="s">
        <v>125</v>
      </c>
      <c r="C4" s="50"/>
      <c r="D4" s="50"/>
      <c r="E4" s="50"/>
      <c r="F4" s="50"/>
    </row>
    <row r="5" spans="1:6" ht="38.25" customHeight="1">
      <c r="A5" s="22" t="s">
        <v>0</v>
      </c>
      <c r="B5" s="23" t="s">
        <v>1</v>
      </c>
      <c r="C5" s="24" t="s">
        <v>116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SUM(C7:C14)</f>
        <v>4477.4</v>
      </c>
      <c r="D6" s="24">
        <f>SUM(D7:D14)</f>
        <v>3142.8</v>
      </c>
      <c r="E6" s="47">
        <f aca="true" t="shared" si="0" ref="E6:E11">D6-C6</f>
        <v>-1334.5999999999995</v>
      </c>
      <c r="F6" s="47">
        <f aca="true" t="shared" si="1" ref="F6:F11">D6/C6*100</f>
        <v>70.19252244606245</v>
      </c>
    </row>
    <row r="7" spans="1:6" s="4" customFormat="1" ht="26.2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7" s="5" customFormat="1" ht="39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  <c r="G8" s="48"/>
    </row>
    <row r="9" spans="1:6" ht="39" customHeight="1">
      <c r="A9" s="9" t="s">
        <v>12</v>
      </c>
      <c r="B9" s="2" t="s">
        <v>92</v>
      </c>
      <c r="C9" s="36">
        <v>4239.9</v>
      </c>
      <c r="D9" s="17">
        <v>2967.3</v>
      </c>
      <c r="E9" s="17">
        <f t="shared" si="0"/>
        <v>-1272.5999999999995</v>
      </c>
      <c r="F9" s="17">
        <f t="shared" si="1"/>
        <v>69.9851411589896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36" customHeight="1">
      <c r="A11" s="9" t="s">
        <v>13</v>
      </c>
      <c r="B11" s="3" t="s">
        <v>93</v>
      </c>
      <c r="C11" s="14">
        <v>3</v>
      </c>
      <c r="D11" s="42">
        <v>3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5</v>
      </c>
      <c r="D13" s="34">
        <v>0</v>
      </c>
      <c r="E13" s="17">
        <f>D13-C13</f>
        <v>-5</v>
      </c>
      <c r="F13" s="17">
        <f>D13/C13*100</f>
        <v>0</v>
      </c>
    </row>
    <row r="14" spans="1:6" ht="12.75">
      <c r="A14" s="9" t="s">
        <v>65</v>
      </c>
      <c r="B14" s="3" t="s">
        <v>43</v>
      </c>
      <c r="C14" s="17">
        <v>229.5</v>
      </c>
      <c r="D14" s="41">
        <v>172.5</v>
      </c>
      <c r="E14" s="17">
        <f>D14-C14</f>
        <v>-57</v>
      </c>
      <c r="F14" s="17">
        <f>D14/C14*100</f>
        <v>75.16339869281046</v>
      </c>
    </row>
    <row r="15" spans="1:6" ht="12.75" customHeight="1">
      <c r="A15" s="25" t="s">
        <v>102</v>
      </c>
      <c r="B15" s="27" t="s">
        <v>105</v>
      </c>
      <c r="C15" s="28">
        <f>C16</f>
        <v>83.3</v>
      </c>
      <c r="D15" s="28">
        <f>D16</f>
        <v>56.1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83.3</v>
      </c>
      <c r="D16" s="35">
        <v>56.1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3.5</v>
      </c>
      <c r="D17" s="29">
        <f>SUM(D18:D19)</f>
        <v>2.4</v>
      </c>
      <c r="E17" s="47">
        <f aca="true" t="shared" si="2" ref="E17:E65">D17-C17</f>
        <v>-1.1</v>
      </c>
      <c r="F17" s="47">
        <f aca="true" t="shared" si="3" ref="F17:F65">D17/C17*100</f>
        <v>68.57142857142857</v>
      </c>
    </row>
    <row r="18" spans="1:6" ht="24.75" customHeight="1">
      <c r="A18" s="9" t="s">
        <v>15</v>
      </c>
      <c r="B18" s="3" t="s">
        <v>94</v>
      </c>
      <c r="C18" s="35">
        <v>3.5</v>
      </c>
      <c r="D18" s="17">
        <v>2.4</v>
      </c>
      <c r="E18" s="17">
        <f t="shared" si="2"/>
        <v>-1.1</v>
      </c>
      <c r="F18" s="17">
        <f t="shared" si="3"/>
        <v>68.57142857142857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808.7</v>
      </c>
      <c r="D20" s="24">
        <f>SUM(D21:D25)</f>
        <v>389.9</v>
      </c>
      <c r="E20" s="47">
        <f>D20-C20</f>
        <v>-418.80000000000007</v>
      </c>
      <c r="F20" s="47">
        <f t="shared" si="3"/>
        <v>48.21318164956102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117</v>
      </c>
      <c r="B22" s="3" t="s">
        <v>118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808.7</v>
      </c>
      <c r="D24" s="17">
        <v>389.9</v>
      </c>
      <c r="E24" s="17">
        <f t="shared" si="2"/>
        <v>-418.80000000000007</v>
      </c>
      <c r="F24" s="17">
        <f t="shared" si="3"/>
        <v>48.21318164956102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1836.2</v>
      </c>
      <c r="D26" s="29">
        <f>SUM(D27:D30)</f>
        <v>1474.1</v>
      </c>
      <c r="E26" s="47">
        <f t="shared" si="2"/>
        <v>-362.10000000000014</v>
      </c>
      <c r="F26" s="47">
        <f t="shared" si="3"/>
        <v>80.27992593399411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1157.5</v>
      </c>
      <c r="D28" s="44">
        <v>1006.5</v>
      </c>
      <c r="E28" s="17">
        <f t="shared" si="2"/>
        <v>-151</v>
      </c>
      <c r="F28" s="17">
        <f t="shared" si="3"/>
        <v>86.95464362850971</v>
      </c>
    </row>
    <row r="29" spans="1:6" ht="12.75">
      <c r="A29" s="9" t="s">
        <v>50</v>
      </c>
      <c r="B29" s="2" t="s">
        <v>51</v>
      </c>
      <c r="C29" s="12">
        <v>678.7</v>
      </c>
      <c r="D29" s="17">
        <v>467.6</v>
      </c>
      <c r="E29" s="17">
        <f t="shared" si="2"/>
        <v>-211.10000000000002</v>
      </c>
      <c r="F29" s="17">
        <f t="shared" si="3"/>
        <v>68.89641962575513</v>
      </c>
    </row>
    <row r="30" spans="1:6" s="4" customFormat="1" ht="12.75">
      <c r="A30" s="9" t="s">
        <v>52</v>
      </c>
      <c r="B30" s="2" t="s">
        <v>53</v>
      </c>
      <c r="C30" s="36">
        <v>0</v>
      </c>
      <c r="D30" s="17">
        <v>0</v>
      </c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0</v>
      </c>
      <c r="D31" s="24">
        <f>SUM(D32:D34)</f>
        <v>0</v>
      </c>
      <c r="E31" s="47">
        <f t="shared" si="2"/>
        <v>0</v>
      </c>
      <c r="F31" s="47" t="e">
        <f t="shared" si="3"/>
        <v>#DIV/0!</v>
      </c>
    </row>
    <row r="32" spans="1:6" s="4" customFormat="1" ht="12.75">
      <c r="A32" s="9" t="s">
        <v>121</v>
      </c>
      <c r="B32" s="3" t="s">
        <v>122</v>
      </c>
      <c r="C32" s="36">
        <v>0</v>
      </c>
      <c r="D32" s="36">
        <v>0</v>
      </c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119</v>
      </c>
      <c r="B33" s="3" t="s">
        <v>120</v>
      </c>
      <c r="C33" s="36">
        <v>0</v>
      </c>
      <c r="D33" s="36">
        <v>0</v>
      </c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0</v>
      </c>
      <c r="D34" s="17">
        <v>0</v>
      </c>
      <c r="E34" s="17">
        <f t="shared" si="2"/>
        <v>0</v>
      </c>
      <c r="F34" s="17" t="e">
        <f t="shared" si="3"/>
        <v>#DIV/0!</v>
      </c>
    </row>
    <row r="35" spans="1:6" ht="12.75">
      <c r="A35" s="25" t="s">
        <v>20</v>
      </c>
      <c r="B35" s="27" t="s">
        <v>6</v>
      </c>
      <c r="C35" s="45">
        <f>SUM(C36:C41)</f>
        <v>22</v>
      </c>
      <c r="D35" s="29">
        <f>SUM(D36:D41)</f>
        <v>17.4</v>
      </c>
      <c r="E35" s="47">
        <f t="shared" si="2"/>
        <v>-4.600000000000001</v>
      </c>
      <c r="F35" s="47">
        <f t="shared" si="3"/>
        <v>79.0909090909091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6.25">
      <c r="A39" s="9" t="s">
        <v>108</v>
      </c>
      <c r="B39" s="3" t="s">
        <v>109</v>
      </c>
      <c r="C39" s="14">
        <v>22</v>
      </c>
      <c r="D39" s="14">
        <v>17.4</v>
      </c>
      <c r="E39" s="17">
        <f t="shared" si="2"/>
        <v>-4.600000000000001</v>
      </c>
      <c r="F39" s="17">
        <f t="shared" si="3"/>
        <v>79.0909090909091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1573.4</v>
      </c>
      <c r="D42" s="29">
        <f>SUM(D43:D44)</f>
        <v>1247</v>
      </c>
      <c r="E42" s="47">
        <f t="shared" si="2"/>
        <v>-326.4000000000001</v>
      </c>
      <c r="F42" s="47">
        <f t="shared" si="3"/>
        <v>79.25511630863099</v>
      </c>
    </row>
    <row r="43" spans="1:6" ht="12.75">
      <c r="A43" s="9" t="s">
        <v>22</v>
      </c>
      <c r="B43" s="30" t="s">
        <v>55</v>
      </c>
      <c r="C43" s="14">
        <v>1573.4</v>
      </c>
      <c r="D43" s="14">
        <v>1247</v>
      </c>
      <c r="E43" s="17">
        <f t="shared" si="2"/>
        <v>-326.4000000000001</v>
      </c>
      <c r="F43" s="17">
        <f t="shared" si="3"/>
        <v>79.25511630863099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64.1</v>
      </c>
      <c r="D49" s="45">
        <f>SUM(D50:D54)</f>
        <v>53.3</v>
      </c>
      <c r="E49" s="47">
        <f t="shared" si="2"/>
        <v>-10.799999999999997</v>
      </c>
      <c r="F49" s="47">
        <f t="shared" si="3"/>
        <v>83.15132605304213</v>
      </c>
    </row>
    <row r="50" spans="1:6" s="4" customFormat="1" ht="12.75">
      <c r="A50" s="9" t="s">
        <v>110</v>
      </c>
      <c r="B50" s="3" t="s">
        <v>111</v>
      </c>
      <c r="C50" s="14">
        <v>64.1</v>
      </c>
      <c r="D50" s="14">
        <v>53.3</v>
      </c>
      <c r="E50" s="17">
        <f t="shared" si="2"/>
        <v>-10.799999999999997</v>
      </c>
      <c r="F50" s="17">
        <f t="shared" si="3"/>
        <v>83.15132605304213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20</v>
      </c>
      <c r="D55" s="24">
        <f>SUM(D56:D58)</f>
        <v>20</v>
      </c>
      <c r="E55" s="47">
        <f t="shared" si="2"/>
        <v>0</v>
      </c>
      <c r="F55" s="47">
        <f t="shared" si="3"/>
        <v>100</v>
      </c>
    </row>
    <row r="56" spans="1:6" ht="12.75">
      <c r="A56" s="9" t="s">
        <v>88</v>
      </c>
      <c r="B56" s="3" t="s">
        <v>89</v>
      </c>
      <c r="C56" s="14">
        <v>20</v>
      </c>
      <c r="D56" s="18">
        <v>20</v>
      </c>
      <c r="E56" s="17">
        <f t="shared" si="2"/>
        <v>0</v>
      </c>
      <c r="F56" s="17">
        <f t="shared" si="3"/>
        <v>100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>
        <v>0</v>
      </c>
      <c r="D58" s="17">
        <v>0</v>
      </c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27.75" customHeight="1">
      <c r="A61" s="25" t="s">
        <v>71</v>
      </c>
      <c r="B61" s="27" t="s">
        <v>77</v>
      </c>
      <c r="C61" s="24">
        <f>SUM(C62:C63)</f>
        <v>0</v>
      </c>
      <c r="D61" s="24">
        <v>0</v>
      </c>
      <c r="E61" s="47">
        <f t="shared" si="2"/>
        <v>0</v>
      </c>
      <c r="F61" s="17" t="e">
        <f t="shared" si="3"/>
        <v>#DIV/0!</v>
      </c>
    </row>
    <row r="62" spans="1:6" ht="39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8888.6</v>
      </c>
      <c r="D64" s="31">
        <f>D6+D15+D17+D20+D26+D31+D35+D42+D45+D49+D55+D59+D61</f>
        <v>6403</v>
      </c>
      <c r="E64" s="47">
        <f t="shared" si="2"/>
        <v>-2485.6000000000004</v>
      </c>
      <c r="F64" s="47">
        <f t="shared" si="3"/>
        <v>72.03609117296313</v>
      </c>
    </row>
    <row r="65" spans="1:6" ht="12.75">
      <c r="A65" s="9"/>
      <c r="B65" s="27" t="s">
        <v>9</v>
      </c>
      <c r="C65" s="32">
        <v>-304.9</v>
      </c>
      <c r="D65" s="40">
        <v>1004.9</v>
      </c>
      <c r="E65" s="47">
        <f t="shared" si="2"/>
        <v>1309.8</v>
      </c>
      <c r="F65" s="47">
        <f t="shared" si="3"/>
        <v>-329.5834699901607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Uzer</cp:lastModifiedBy>
  <cp:lastPrinted>2018-07-18T12:43:58Z</cp:lastPrinted>
  <dcterms:created xsi:type="dcterms:W3CDTF">2006-03-10T07:20:56Z</dcterms:created>
  <dcterms:modified xsi:type="dcterms:W3CDTF">2019-11-07T06:44:51Z</dcterms:modified>
  <cp:category/>
  <cp:version/>
  <cp:contentType/>
  <cp:contentStatus/>
</cp:coreProperties>
</file>