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6" windowHeight="585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<sst xmlns="http://schemas.openxmlformats.org/spreadsheetml/2006/main" count="115" uniqueCount="43">
  <si>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</si>
  <si>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</si>
  <si>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</si>
  <si>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</si>
  <si>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</si>
  <si>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</si>
  <si>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</si>
  <si>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</si>
  <si>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</si>
  <si>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</si>
  <si>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</si>
  <si>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</si>
  <si>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</si>
  <si>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</si>
  <si>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</si>
  <si>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</si>
  <si>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</si>
  <si>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</si>
  <si>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</si>
  <si>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</si>
  <si>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</si>
  <si>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</si>
  <si>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</si>
  <si>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</si>
  <si>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</si>
  <si>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</si>
  <si>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</si>
  <si>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</si>
  <si>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</si>
  <si>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</si>
  <si>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</si>
  <si>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</si>
  <si>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</si>
  <si>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</si>
  <si>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</si>
  <si>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</si>
  <si>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</si>
  <si>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год</t>
  </si>
  <si>
    <t>Плановые показатели на декабрь</t>
  </si>
  <si>
    <t>Фактические показатели на декабрь 2018 г.</t>
  </si>
  <si>
    <t>Фактические показатели на декабрь 2019 г</t>
  </si>
  <si>
    <t>Процент исполнения декабрь</t>
  </si>
  <si>
    <t>Фактические показатели  на 31.12.2019 вкл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</si>
</sst>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80" zoomScaleSheetLayoutView="80" zoomScalePageLayoutView="0" workbookViewId="0" topLeftCell="A1">
      <selection activeCell="H18" sqref="H18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3"/>
    </row>
    <row r="2" spans="1:16" ht="22.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1"/>
      <c r="P2" s="6"/>
    </row>
    <row r="3" spans="1:16" ht="14.25">
      <c r="A3" s="86" t="s">
        <v>0</v>
      </c>
      <c r="B3" s="87"/>
      <c r="C3" s="90" t="s">
        <v>31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3"/>
      <c r="P3" s="14"/>
    </row>
    <row r="4" spans="1:16" ht="15">
      <c r="A4" s="88" t="s">
        <v>1</v>
      </c>
      <c r="B4" s="89"/>
      <c r="C4" s="82">
        <v>43830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5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37</v>
      </c>
      <c r="E5" s="39" t="s">
        <v>38</v>
      </c>
      <c r="F5" s="39" t="s">
        <v>39</v>
      </c>
      <c r="G5" s="39" t="s">
        <v>40</v>
      </c>
      <c r="H5" s="39" t="s">
        <v>42</v>
      </c>
      <c r="I5" s="73" t="s">
        <v>23</v>
      </c>
      <c r="J5" s="74"/>
      <c r="K5" s="73" t="s">
        <v>23</v>
      </c>
      <c r="L5" s="74"/>
      <c r="M5" s="80" t="s">
        <v>41</v>
      </c>
      <c r="N5" s="81"/>
      <c r="O5" s="81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4838.9</v>
      </c>
      <c r="D6" s="45">
        <f t="shared" si="0"/>
        <v>4838.9</v>
      </c>
      <c r="E6" s="45">
        <f t="shared" si="0"/>
        <v>595.9</v>
      </c>
      <c r="F6" s="45">
        <f t="shared" si="0"/>
        <v>309.9</v>
      </c>
      <c r="G6" s="45">
        <f t="shared" si="0"/>
        <v>432</v>
      </c>
      <c r="H6" s="45">
        <f t="shared" si="0"/>
        <v>4880</v>
      </c>
      <c r="I6" s="46">
        <f>H6/C6*100</f>
        <v>100.84936659158075</v>
      </c>
      <c r="J6" s="47" t="s">
        <v>26</v>
      </c>
      <c r="K6" s="48">
        <f>H6/D6*100</f>
        <v>100.84936659158075</v>
      </c>
      <c r="L6" s="49" t="s">
        <v>26</v>
      </c>
      <c r="M6" s="50">
        <f>G6/E6*100</f>
        <v>72.49538513173351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1924.5</v>
      </c>
      <c r="D8" s="40">
        <v>1924.5</v>
      </c>
      <c r="E8" s="40">
        <v>181.7</v>
      </c>
      <c r="F8" s="40">
        <v>211.6</v>
      </c>
      <c r="G8" s="40">
        <v>212.8</v>
      </c>
      <c r="H8" s="40">
        <v>1956.2</v>
      </c>
      <c r="I8" s="55">
        <f aca="true" t="shared" si="1" ref="I8:I29">H8/C8*100</f>
        <v>101.64718108599638</v>
      </c>
      <c r="J8" s="34" t="s">
        <v>26</v>
      </c>
      <c r="K8" s="26">
        <f aca="true" t="shared" si="2" ref="K8:K29">H8/D8*100</f>
        <v>101.64718108599638</v>
      </c>
      <c r="L8" s="25" t="s">
        <v>26</v>
      </c>
      <c r="M8" s="36">
        <f aca="true" t="shared" si="3" ref="M8:M29">G8/E8*100</f>
        <v>117.11612548156303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85</v>
      </c>
      <c r="D12" s="40">
        <v>85</v>
      </c>
      <c r="E12" s="40">
        <v>0.3</v>
      </c>
      <c r="F12" s="40">
        <v>0</v>
      </c>
      <c r="G12" s="40">
        <v>0.9</v>
      </c>
      <c r="H12" s="40">
        <v>85.9</v>
      </c>
      <c r="I12" s="55">
        <f t="shared" si="1"/>
        <v>101.05882352941178</v>
      </c>
      <c r="J12" s="34" t="s">
        <v>26</v>
      </c>
      <c r="K12" s="26">
        <f t="shared" si="2"/>
        <v>101.05882352941178</v>
      </c>
      <c r="L12" s="25" t="s">
        <v>26</v>
      </c>
      <c r="M12" s="36">
        <f t="shared" si="3"/>
        <v>300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116</v>
      </c>
      <c r="D14" s="40">
        <v>116</v>
      </c>
      <c r="E14" s="40">
        <v>13.4</v>
      </c>
      <c r="F14" s="40">
        <v>12.2</v>
      </c>
      <c r="G14" s="40">
        <v>13.8</v>
      </c>
      <c r="H14" s="40">
        <v>116.7</v>
      </c>
      <c r="I14" s="55">
        <f t="shared" si="1"/>
        <v>100.60344827586208</v>
      </c>
      <c r="J14" s="34" t="s">
        <v>26</v>
      </c>
      <c r="K14" s="26">
        <f t="shared" si="2"/>
        <v>100.60344827586208</v>
      </c>
      <c r="L14" s="25" t="s">
        <v>26</v>
      </c>
      <c r="M14" s="36">
        <f t="shared" si="3"/>
        <v>102.98507462686568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2692.5</v>
      </c>
      <c r="D15" s="40">
        <v>2692.5</v>
      </c>
      <c r="E15" s="40">
        <v>400.5</v>
      </c>
      <c r="F15" s="40">
        <v>86.1</v>
      </c>
      <c r="G15" s="40">
        <v>204.5</v>
      </c>
      <c r="H15" s="40">
        <v>2700.3</v>
      </c>
      <c r="I15" s="55">
        <f t="shared" si="1"/>
        <v>100.28969359331477</v>
      </c>
      <c r="J15" s="34" t="s">
        <v>26</v>
      </c>
      <c r="K15" s="26">
        <f t="shared" si="2"/>
        <v>100.28969359331477</v>
      </c>
      <c r="L15" s="25" t="s">
        <v>26</v>
      </c>
      <c r="M15" s="36">
        <f t="shared" si="3"/>
        <v>51.06117353308365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20.9</v>
      </c>
      <c r="D16" s="40">
        <v>20.9</v>
      </c>
      <c r="E16" s="40">
        <v>0</v>
      </c>
      <c r="F16" s="40">
        <v>0</v>
      </c>
      <c r="G16" s="40">
        <v>0</v>
      </c>
      <c r="H16" s="40">
        <v>20.9</v>
      </c>
      <c r="I16" s="55">
        <f t="shared" si="1"/>
        <v>100</v>
      </c>
      <c r="J16" s="34" t="s">
        <v>26</v>
      </c>
      <c r="K16" s="26">
        <f t="shared" si="2"/>
        <v>100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147.8</v>
      </c>
      <c r="D17" s="12">
        <f t="shared" si="4"/>
        <v>147.8</v>
      </c>
      <c r="E17" s="54">
        <f t="shared" si="4"/>
        <v>10.7</v>
      </c>
      <c r="F17" s="54">
        <f t="shared" si="4"/>
        <v>21.4</v>
      </c>
      <c r="G17" s="54">
        <f t="shared" si="4"/>
        <v>10.7</v>
      </c>
      <c r="H17" s="54">
        <f t="shared" si="4"/>
        <v>147.8</v>
      </c>
      <c r="I17" s="28">
        <f t="shared" si="1"/>
        <v>100</v>
      </c>
      <c r="J17" s="29" t="s">
        <v>26</v>
      </c>
      <c r="K17" s="30">
        <f t="shared" si="2"/>
        <v>100</v>
      </c>
      <c r="L17" s="31" t="s">
        <v>26</v>
      </c>
      <c r="M17" s="35">
        <f t="shared" si="3"/>
        <v>100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117.8</v>
      </c>
      <c r="D21" s="40">
        <v>117.8</v>
      </c>
      <c r="E21" s="40">
        <v>10.7</v>
      </c>
      <c r="F21" s="40">
        <v>21.4</v>
      </c>
      <c r="G21" s="40">
        <v>10.7</v>
      </c>
      <c r="H21" s="40">
        <v>117.8</v>
      </c>
      <c r="I21" s="55">
        <f t="shared" si="1"/>
        <v>100</v>
      </c>
      <c r="J21" s="34" t="s">
        <v>26</v>
      </c>
      <c r="K21" s="26">
        <f t="shared" si="2"/>
        <v>100</v>
      </c>
      <c r="L21" s="25" t="s">
        <v>26</v>
      </c>
      <c r="M21" s="36">
        <f t="shared" si="3"/>
        <v>100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30</v>
      </c>
      <c r="D27" s="40">
        <v>30</v>
      </c>
      <c r="E27" s="40">
        <v>0</v>
      </c>
      <c r="F27" s="40">
        <v>0</v>
      </c>
      <c r="G27" s="40">
        <v>0</v>
      </c>
      <c r="H27" s="40">
        <v>30</v>
      </c>
      <c r="I27" s="55">
        <f t="shared" si="1"/>
        <v>100</v>
      </c>
      <c r="J27" s="34" t="s">
        <v>26</v>
      </c>
      <c r="K27" s="26">
        <f t="shared" si="2"/>
        <v>100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4986.7</v>
      </c>
      <c r="D29" s="9">
        <f t="shared" si="5"/>
        <v>4986.7</v>
      </c>
      <c r="E29" s="9">
        <f>E6+E17</f>
        <v>606.6</v>
      </c>
      <c r="F29" s="9">
        <f>F6+F17</f>
        <v>331.29999999999995</v>
      </c>
      <c r="G29" s="9">
        <f>G6+G17</f>
        <v>442.7</v>
      </c>
      <c r="H29" s="9">
        <f t="shared" si="5"/>
        <v>5027.8</v>
      </c>
      <c r="I29" s="28">
        <f t="shared" si="1"/>
        <v>100.82419235165541</v>
      </c>
      <c r="J29" s="29" t="s">
        <v>26</v>
      </c>
      <c r="K29" s="30">
        <f t="shared" si="2"/>
        <v>100.82419235165541</v>
      </c>
      <c r="L29" s="31" t="s">
        <v>26</v>
      </c>
      <c r="M29" s="35">
        <f t="shared" si="3"/>
        <v>72.98054731289152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35</v>
      </c>
      <c r="C31" s="67"/>
      <c r="D31" s="41"/>
      <c r="E31" s="41"/>
      <c r="F31" s="68"/>
      <c r="G31" s="69" t="s">
        <v>36</v>
      </c>
      <c r="H31" s="6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72"/>
      <c r="D32" s="72"/>
      <c r="E32" s="72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70" t="s">
        <v>34</v>
      </c>
      <c r="C33" s="7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A4:B4"/>
    <mergeCell ref="C3:O3"/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2020-01-09T08:47:57Z</dcterms:modified>
  <cp:category/>
  <cp:version/>
  <cp:contentType/>
  <cp:contentStatus/>
</cp:coreProperties>
</file>