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7755" activeTab="0"/>
  </bookViews>
  <sheets>
    <sheet name="Лист1" sheetId="1" r:id="rId1"/>
  </sheets>
  <definedNames>
    <definedName name="_xlfn.IFERROR" hidden="1">#NAME?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<sst xmlns="http://schemas.openxmlformats.org/spreadsheetml/2006/main" count="72" uniqueCount="46">
  <si>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</si>
  <si>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</si>
  <si>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</si>
  <si>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</si>
  <si>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</si>
  <si>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</si>
  <si>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</si>
  <si>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</si>
  <si>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</si>
  <si>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</si>
  <si>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</si>
  <si>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</si>
  <si>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</si>
  <si>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</si>
  <si>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</si>
  <si>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</si>
  <si>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</si>
  <si>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</si>
  <si>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</si>
  <si>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</si>
  <si>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</si>
  <si>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</si>
  <si>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</si>
  <si>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</si>
  <si>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</si>
  <si>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</si>
  <si>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</si>
  <si>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</si>
  <si>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</si>
  <si>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</si>
  <si>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</si>
  <si>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</si>
  <si>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</si>
  <si>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</si>
  <si>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</si>
  <si>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</si>
  <si>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</si>
  <si>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</si>
  <si>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</si>
  <si>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</si>
  <si>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</si>
  <si>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</si>
  <si>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>Гагаринское сельское поселение</t>
  </si>
  <si>
    <t>Исполнение доходной части в 2020г.</t>
  </si>
  <si>
    <t xml:space="preserve">План период </t>
  </si>
  <si>
    <t>Факт (на 01.06.2020г)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</si>
</sst>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0" fontId="17" fillId="33" borderId="13" xfId="0" applyFont="1" applyFill="1" applyBorder="1" applyAlignment="1" applyProtection="1">
      <alignment horizontal="right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50" fillId="0" borderId="0" xfId="53" applyFont="1" applyFill="1" applyBorder="1" applyAlignment="1" applyProtection="1">
      <alignment horizontal="center" wrapText="1"/>
      <protection locked="0"/>
    </xf>
    <xf numFmtId="0" fontId="50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21">
      <selection activeCell="N30" sqref="N30"/>
    </sheetView>
  </sheetViews>
  <sheetFormatPr defaultColWidth="9.140625" defaultRowHeight="15"/>
  <cols>
    <col min="1" max="1" width="4.140625" style="1" customWidth="1"/>
    <col min="2" max="2" width="45.28125" style="1" customWidth="1"/>
    <col min="3" max="5" width="11.57421875" style="1" customWidth="1"/>
    <col min="6" max="6" width="12.00390625" style="1" customWidth="1"/>
    <col min="7" max="7" width="8.851562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42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43983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27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30</v>
      </c>
      <c r="C6" s="9">
        <f>C7+C8+C9+C10+C11+C14+C12+C13</f>
        <v>4380.1</v>
      </c>
      <c r="D6" s="9">
        <f>D7+D8+D9+D10+D11+D14+D12+D13</f>
        <v>1078</v>
      </c>
      <c r="E6" s="9">
        <f>E7+E8+E9+E10+E11+E14+E12+E13</f>
        <v>1078</v>
      </c>
      <c r="F6" s="11">
        <f>E6-C6</f>
        <v>-3302.1000000000004</v>
      </c>
      <c r="G6" s="22">
        <f>E6/C6*100</f>
        <v>24.61131024405835</v>
      </c>
      <c r="H6" s="19" t="s">
        <v>5</v>
      </c>
    </row>
    <row r="7" spans="1:8" ht="15">
      <c r="A7" s="23">
        <v>1</v>
      </c>
      <c r="B7" s="24" t="s">
        <v>9</v>
      </c>
      <c r="C7" s="12">
        <v>2016.6</v>
      </c>
      <c r="D7" s="12">
        <v>811.9</v>
      </c>
      <c r="E7" s="12">
        <v>811.9</v>
      </c>
      <c r="F7" s="25">
        <f aca="true" t="shared" si="0" ref="F7:F27">E7-C7</f>
        <v>-1204.6999999999998</v>
      </c>
      <c r="G7" s="26">
        <f aca="true" t="shared" si="1" ref="G7:G39">E7/C7*100</f>
        <v>40.260835068927896</v>
      </c>
      <c r="H7" s="27" t="s">
        <v>5</v>
      </c>
    </row>
    <row r="8" spans="1:8" ht="15">
      <c r="A8" s="23">
        <v>2</v>
      </c>
      <c r="B8" s="24" t="s">
        <v>28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24.75">
      <c r="A9" s="23">
        <v>4</v>
      </c>
      <c r="B9" s="24" t="s">
        <v>10</v>
      </c>
      <c r="C9" s="12">
        <v>0</v>
      </c>
      <c r="D9" s="12">
        <v>0</v>
      </c>
      <c r="E9" s="12">
        <v>0</v>
      </c>
      <c r="F9" s="25">
        <f t="shared" si="0"/>
        <v>0</v>
      </c>
      <c r="G9" s="26" t="e">
        <f>E9/C9*100</f>
        <v>#DIV/0!</v>
      </c>
      <c r="H9" s="27" t="s">
        <v>5</v>
      </c>
    </row>
    <row r="10" spans="1:8" ht="15">
      <c r="A10" s="23">
        <v>5</v>
      </c>
      <c r="B10" s="24" t="s">
        <v>11</v>
      </c>
      <c r="C10" s="12">
        <v>137.6</v>
      </c>
      <c r="D10" s="12">
        <v>72.1</v>
      </c>
      <c r="E10" s="12">
        <v>72.2</v>
      </c>
      <c r="F10" s="25">
        <f t="shared" si="0"/>
        <v>-65.39999999999999</v>
      </c>
      <c r="G10" s="26">
        <f t="shared" si="1"/>
        <v>52.470930232558146</v>
      </c>
      <c r="H10" s="27" t="s">
        <v>5</v>
      </c>
    </row>
    <row r="11" spans="1:8" ht="24.75">
      <c r="A11" s="23">
        <v>6</v>
      </c>
      <c r="B11" s="24" t="s">
        <v>29</v>
      </c>
      <c r="C11" s="12">
        <v>0</v>
      </c>
      <c r="D11" s="12">
        <v>0</v>
      </c>
      <c r="E11" s="12">
        <v>0</v>
      </c>
      <c r="F11" s="25">
        <f t="shared" si="0"/>
        <v>0</v>
      </c>
      <c r="G11" s="26" t="e">
        <f t="shared" si="1"/>
        <v>#DIV/0!</v>
      </c>
      <c r="H11" s="27" t="s">
        <v>5</v>
      </c>
    </row>
    <row r="12" spans="1:8" ht="15">
      <c r="A12" s="23">
        <v>7</v>
      </c>
      <c r="B12" s="24" t="s">
        <v>33</v>
      </c>
      <c r="C12" s="12">
        <v>110</v>
      </c>
      <c r="D12" s="12">
        <v>4.4</v>
      </c>
      <c r="E12" s="12">
        <v>4.4</v>
      </c>
      <c r="F12" s="25">
        <f t="shared" si="0"/>
        <v>-105.6</v>
      </c>
      <c r="G12" s="26">
        <f t="shared" si="1"/>
        <v>4</v>
      </c>
      <c r="H12" s="27" t="s">
        <v>5</v>
      </c>
    </row>
    <row r="13" spans="1:8" ht="15">
      <c r="A13" s="23">
        <v>8</v>
      </c>
      <c r="B13" s="24" t="s">
        <v>34</v>
      </c>
      <c r="C13" s="12">
        <v>2112.6</v>
      </c>
      <c r="D13" s="12">
        <v>189.4</v>
      </c>
      <c r="E13" s="12">
        <v>189.3</v>
      </c>
      <c r="F13" s="25">
        <f t="shared" si="0"/>
        <v>-1923.3</v>
      </c>
      <c r="G13" s="26">
        <f t="shared" si="1"/>
        <v>8.960522578812839</v>
      </c>
      <c r="H13" s="27" t="s">
        <v>5</v>
      </c>
    </row>
    <row r="14" spans="1:8" ht="14.25" customHeight="1">
      <c r="A14" s="23">
        <v>9</v>
      </c>
      <c r="B14" s="24" t="s">
        <v>20</v>
      </c>
      <c r="C14" s="12">
        <v>3.3</v>
      </c>
      <c r="D14" s="12">
        <v>0.2</v>
      </c>
      <c r="E14" s="12">
        <v>0.2</v>
      </c>
      <c r="F14" s="25">
        <f>E14-C14</f>
        <v>-3.0999999999999996</v>
      </c>
      <c r="G14" s="26">
        <f t="shared" si="1"/>
        <v>6.060606060606061</v>
      </c>
      <c r="H14" s="27" t="s">
        <v>5</v>
      </c>
    </row>
    <row r="15" spans="1:8" ht="14.25" customHeight="1">
      <c r="A15" s="23"/>
      <c r="B15" s="28" t="s">
        <v>31</v>
      </c>
      <c r="C15" s="15">
        <f>C16+C17+C18+C21+C22+C23+C24+C25+C26+C27+C19+C20</f>
        <v>133.7</v>
      </c>
      <c r="D15" s="15">
        <f>D16+D17+D18+D21+D22+D23+D24+D25+D26+D27+D19+D20</f>
        <v>53.5</v>
      </c>
      <c r="E15" s="15">
        <f>E16+E17+E18+E21+E22+E23+E24+E25+E26+E27+E19+E20</f>
        <v>53.6</v>
      </c>
      <c r="F15" s="21">
        <f>E15-C15</f>
        <v>-80.1</v>
      </c>
      <c r="G15" s="22">
        <f t="shared" si="1"/>
        <v>40.08975317875842</v>
      </c>
      <c r="H15" s="29" t="s">
        <v>5</v>
      </c>
    </row>
    <row r="16" spans="1:8" ht="30" customHeight="1">
      <c r="A16" s="23">
        <v>1</v>
      </c>
      <c r="B16" s="24" t="s">
        <v>12</v>
      </c>
      <c r="C16" s="12">
        <v>0</v>
      </c>
      <c r="D16" s="12">
        <v>0</v>
      </c>
      <c r="E16" s="12">
        <v>0</v>
      </c>
      <c r="F16" s="25">
        <f t="shared" si="0"/>
        <v>0</v>
      </c>
      <c r="G16" s="26" t="e">
        <f t="shared" si="1"/>
        <v>#DIV/0!</v>
      </c>
      <c r="H16" s="27" t="s">
        <v>5</v>
      </c>
    </row>
    <row r="17" spans="1:8" ht="67.5" customHeight="1">
      <c r="A17" s="23">
        <v>2</v>
      </c>
      <c r="B17" s="24" t="s">
        <v>13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51" customHeight="1">
      <c r="A18" s="23">
        <v>3</v>
      </c>
      <c r="B18" s="24" t="s">
        <v>35</v>
      </c>
      <c r="C18" s="12">
        <v>0</v>
      </c>
      <c r="D18" s="12">
        <v>0</v>
      </c>
      <c r="E18" s="12">
        <v>0</v>
      </c>
      <c r="F18" s="25">
        <f t="shared" si="0"/>
        <v>0</v>
      </c>
      <c r="G18" s="26" t="e">
        <f t="shared" si="1"/>
        <v>#DIV/0!</v>
      </c>
      <c r="H18" s="27" t="s">
        <v>5</v>
      </c>
    </row>
    <row r="19" spans="1:8" ht="15.75" customHeight="1">
      <c r="A19" s="23">
        <v>4</v>
      </c>
      <c r="B19" s="24" t="s">
        <v>32</v>
      </c>
      <c r="C19" s="12">
        <v>133.7</v>
      </c>
      <c r="D19" s="12">
        <v>53.5</v>
      </c>
      <c r="E19" s="12">
        <v>53.6</v>
      </c>
      <c r="F19" s="25">
        <f t="shared" si="0"/>
        <v>-80.1</v>
      </c>
      <c r="G19" s="26">
        <f t="shared" si="1"/>
        <v>40.08975317875842</v>
      </c>
      <c r="H19" s="27"/>
    </row>
    <row r="20" spans="1:8" ht="27" customHeight="1">
      <c r="A20" s="23">
        <v>5</v>
      </c>
      <c r="B20" s="24" t="s">
        <v>21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/>
    </row>
    <row r="21" spans="1:8" ht="51" customHeight="1">
      <c r="A21" s="23">
        <v>6</v>
      </c>
      <c r="B21" s="24" t="s">
        <v>36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/>
    </row>
    <row r="22" spans="1:8" ht="15">
      <c r="A22" s="23">
        <v>7</v>
      </c>
      <c r="B22" s="24" t="s">
        <v>22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 t="s">
        <v>5</v>
      </c>
    </row>
    <row r="23" spans="1:8" ht="24.75">
      <c r="A23" s="23">
        <v>8</v>
      </c>
      <c r="B23" s="24" t="s">
        <v>14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 t="s">
        <v>5</v>
      </c>
    </row>
    <row r="24" spans="1:8" ht="60.75">
      <c r="A24" s="23">
        <v>9</v>
      </c>
      <c r="B24" s="24" t="s">
        <v>15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 t="s">
        <v>5</v>
      </c>
    </row>
    <row r="25" spans="1:8" ht="48.75">
      <c r="A25" s="23">
        <v>10</v>
      </c>
      <c r="B25" s="24" t="s">
        <v>16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15">
      <c r="A26" s="23">
        <v>11</v>
      </c>
      <c r="B26" s="24" t="s">
        <v>25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15">
      <c r="A27" s="23">
        <v>12</v>
      </c>
      <c r="B27" s="24" t="s">
        <v>6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15">
      <c r="A28" s="23"/>
      <c r="B28" s="30" t="s">
        <v>41</v>
      </c>
      <c r="C28" s="13">
        <f>C6+C15</f>
        <v>4513.8</v>
      </c>
      <c r="D28" s="13">
        <f>D6+D15</f>
        <v>1131.5</v>
      </c>
      <c r="E28" s="13">
        <f>E6+E15</f>
        <v>1131.6</v>
      </c>
      <c r="F28" s="11">
        <f aca="true" t="shared" si="2" ref="F28:F39">E28-C28</f>
        <v>-3382.2000000000003</v>
      </c>
      <c r="G28" s="22">
        <f t="shared" si="1"/>
        <v>25.069785989631793</v>
      </c>
      <c r="H28" s="27" t="s">
        <v>5</v>
      </c>
    </row>
    <row r="29" spans="1:8" ht="15">
      <c r="A29" s="23"/>
      <c r="B29" s="30" t="s">
        <v>40</v>
      </c>
      <c r="C29" s="13">
        <f>C30+C35+C36</f>
        <v>2648.2</v>
      </c>
      <c r="D29" s="13">
        <f>D30+D35+D36</f>
        <v>1287.1</v>
      </c>
      <c r="E29" s="13">
        <f>E30+E35+E36</f>
        <v>1287.1</v>
      </c>
      <c r="F29" s="11">
        <f t="shared" si="2"/>
        <v>-1361.1</v>
      </c>
      <c r="G29" s="22">
        <f t="shared" si="1"/>
        <v>48.602824560078545</v>
      </c>
      <c r="H29" s="27"/>
    </row>
    <row r="30" spans="1:8" s="2" customFormat="1" ht="27" customHeight="1">
      <c r="A30" s="16"/>
      <c r="B30" s="32" t="s">
        <v>23</v>
      </c>
      <c r="C30" s="31">
        <f>SUM(C31:C34)</f>
        <v>2705.1</v>
      </c>
      <c r="D30" s="31">
        <f>SUM(D31:D34)</f>
        <v>1344</v>
      </c>
      <c r="E30" s="31">
        <f>SUM(E31:E34)</f>
        <v>1344</v>
      </c>
      <c r="F30" s="21">
        <f t="shared" si="2"/>
        <v>-1361.1</v>
      </c>
      <c r="G30" s="22">
        <f t="shared" si="1"/>
        <v>49.6839303537762</v>
      </c>
      <c r="H30" s="29" t="s">
        <v>5</v>
      </c>
    </row>
    <row r="31" spans="1:8" ht="15">
      <c r="A31" s="23">
        <v>1</v>
      </c>
      <c r="B31" s="24" t="s">
        <v>26</v>
      </c>
      <c r="C31" s="12">
        <v>2623.5</v>
      </c>
      <c r="D31" s="12">
        <v>1311.9</v>
      </c>
      <c r="E31" s="12">
        <v>1311.9</v>
      </c>
      <c r="F31" s="25">
        <f t="shared" si="2"/>
        <v>-1311.6</v>
      </c>
      <c r="G31" s="26">
        <f t="shared" si="1"/>
        <v>50.00571755288736</v>
      </c>
      <c r="H31" s="27" t="s">
        <v>5</v>
      </c>
    </row>
    <row r="32" spans="1:8" ht="24.75">
      <c r="A32" s="23">
        <v>2</v>
      </c>
      <c r="B32" s="24" t="s">
        <v>17</v>
      </c>
      <c r="C32" s="12">
        <v>0</v>
      </c>
      <c r="D32" s="12">
        <v>0</v>
      </c>
      <c r="E32" s="12">
        <v>0</v>
      </c>
      <c r="F32" s="25">
        <f t="shared" si="2"/>
        <v>0</v>
      </c>
      <c r="G32" s="26" t="e">
        <f t="shared" si="1"/>
        <v>#DIV/0!</v>
      </c>
      <c r="H32" s="27" t="s">
        <v>5</v>
      </c>
    </row>
    <row r="33" spans="1:8" ht="24.75">
      <c r="A33" s="23">
        <v>3</v>
      </c>
      <c r="B33" s="24" t="s">
        <v>18</v>
      </c>
      <c r="C33" s="12">
        <v>81.6</v>
      </c>
      <c r="D33" s="12">
        <v>32.1</v>
      </c>
      <c r="E33" s="12">
        <v>32.1</v>
      </c>
      <c r="F33" s="25">
        <f t="shared" si="2"/>
        <v>-49.49999999999999</v>
      </c>
      <c r="G33" s="26">
        <f t="shared" si="1"/>
        <v>39.33823529411765</v>
      </c>
      <c r="H33" s="27" t="s">
        <v>5</v>
      </c>
    </row>
    <row r="34" spans="1:8" ht="15">
      <c r="A34" s="23">
        <v>4</v>
      </c>
      <c r="B34" s="24" t="s">
        <v>19</v>
      </c>
      <c r="C34" s="12">
        <v>0</v>
      </c>
      <c r="D34" s="12">
        <v>0</v>
      </c>
      <c r="E34" s="12">
        <v>0</v>
      </c>
      <c r="F34" s="25">
        <f t="shared" si="2"/>
        <v>0</v>
      </c>
      <c r="G34" s="26" t="e">
        <f t="shared" si="1"/>
        <v>#DIV/0!</v>
      </c>
      <c r="H34" s="33" t="s">
        <v>5</v>
      </c>
    </row>
    <row r="35" spans="1:8" ht="60" customHeight="1">
      <c r="A35" s="23">
        <v>5</v>
      </c>
      <c r="B35" s="24" t="s">
        <v>39</v>
      </c>
      <c r="C35" s="12">
        <v>0</v>
      </c>
      <c r="D35" s="12">
        <v>0</v>
      </c>
      <c r="E35" s="12">
        <v>0</v>
      </c>
      <c r="F35" s="25">
        <f t="shared" si="2"/>
        <v>0</v>
      </c>
      <c r="G35" s="26" t="e">
        <f t="shared" si="1"/>
        <v>#DIV/0!</v>
      </c>
      <c r="H35" s="33"/>
    </row>
    <row r="36" spans="1:10" s="2" customFormat="1" ht="37.5">
      <c r="A36" s="16">
        <v>6</v>
      </c>
      <c r="B36" s="24" t="s">
        <v>24</v>
      </c>
      <c r="C36" s="12">
        <v>-56.9</v>
      </c>
      <c r="D36" s="12">
        <v>-56.9</v>
      </c>
      <c r="E36" s="12">
        <v>-56.9</v>
      </c>
      <c r="F36" s="25">
        <f t="shared" si="2"/>
        <v>0</v>
      </c>
      <c r="G36" s="26">
        <f t="shared" si="1"/>
        <v>100</v>
      </c>
      <c r="H36" s="29" t="s">
        <v>5</v>
      </c>
      <c r="I36" s="3"/>
      <c r="J36" s="4"/>
    </row>
    <row r="37" spans="1:8" ht="15">
      <c r="A37" s="34"/>
      <c r="B37" s="30" t="s">
        <v>7</v>
      </c>
      <c r="C37" s="13">
        <f>C28+C29</f>
        <v>7162</v>
      </c>
      <c r="D37" s="13">
        <f>D28+D29</f>
        <v>2418.6</v>
      </c>
      <c r="E37" s="13">
        <f>E28+E29</f>
        <v>2418.7</v>
      </c>
      <c r="F37" s="11">
        <f t="shared" si="2"/>
        <v>-4743.3</v>
      </c>
      <c r="G37" s="26">
        <f t="shared" si="1"/>
        <v>33.77129293493437</v>
      </c>
      <c r="H37" s="35" t="s">
        <v>5</v>
      </c>
    </row>
    <row r="38" spans="1:8" s="10" customFormat="1" ht="28.5" customHeight="1">
      <c r="A38" s="36"/>
      <c r="B38" s="37" t="s">
        <v>37</v>
      </c>
      <c r="C38" s="38">
        <v>0</v>
      </c>
      <c r="D38" s="38">
        <v>0</v>
      </c>
      <c r="E38" s="38">
        <v>0</v>
      </c>
      <c r="F38" s="39">
        <f t="shared" si="2"/>
        <v>0</v>
      </c>
      <c r="G38" s="40" t="e">
        <f t="shared" si="1"/>
        <v>#DIV/0!</v>
      </c>
      <c r="H38" s="41"/>
    </row>
    <row r="39" spans="1:8" ht="16.5" customHeight="1">
      <c r="A39" s="42"/>
      <c r="B39" s="43" t="s">
        <v>38</v>
      </c>
      <c r="C39" s="45">
        <f>C37-C38</f>
        <v>7162</v>
      </c>
      <c r="D39" s="45">
        <f>D37-D38</f>
        <v>2418.6</v>
      </c>
      <c r="E39" s="45">
        <f>E37-E38</f>
        <v>2418.7</v>
      </c>
      <c r="F39" s="11">
        <f t="shared" si="2"/>
        <v>-4743.3</v>
      </c>
      <c r="G39" s="22">
        <f t="shared" si="1"/>
        <v>33.77129293493437</v>
      </c>
      <c r="H39" s="44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 hidden="1">
      <c r="A41" s="7"/>
      <c r="B41" s="8" t="s">
        <v>8</v>
      </c>
      <c r="C41" s="8"/>
      <c r="D41" s="8"/>
      <c r="E41" s="8"/>
      <c r="F41" s="8"/>
      <c r="G41" s="8"/>
      <c r="H41" s="6"/>
    </row>
    <row r="42" ht="15">
      <c r="H42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ignoredErrors>
    <ignoredError sqref="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2019-02-14T10:58:50Z</cp:lastPrinted>
  <dcterms:created xsi:type="dcterms:W3CDTF">2011-02-10T05:09:34Z</dcterms:created>
  <dcterms:modified xsi:type="dcterms:W3CDTF">2020-06-02T08:33:41Z</dcterms:modified>
  <cp:category/>
  <cp:version/>
  <cp:contentType/>
  <cp:contentStatus/>
</cp:coreProperties>
</file>