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<sst xmlns="http://schemas.openxmlformats.org/spreadsheetml/2006/main" count="72" uniqueCount="46">
  <si>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>Исполнение доходной части в 2021г.</t>
  </si>
  <si>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</si>
  <si>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</si>
  <si>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</si>
  <si>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</si>
  <si>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</si>
  <si>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 xml:space="preserve">План период </t>
  </si>
  <si>
    <t>Факт (на 01.03.2021г)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</si>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</sst>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1" xfId="20" applyFont="1" applyFill="1" applyBorder="1" applyAlignment="1" applyProtection="1">
      <alignment horizontal="right" vertical="center" wrapText="1"/>
      <protection/>
    </xf>
    <xf numFmtId="164" fontId="4" fillId="0" borderId="2" xfId="20" applyFont="1" applyFill="1" applyBorder="1" applyAlignment="1" applyProtection="1">
      <alignment horizontal="center"/>
      <protection locked="0"/>
    </xf>
    <xf numFmtId="164" fontId="5" fillId="0" borderId="3" xfId="20" applyFont="1" applyFill="1" applyBorder="1" applyAlignment="1" applyProtection="1">
      <alignment horizontal="center" wrapText="1"/>
      <protection locked="0"/>
    </xf>
    <xf numFmtId="164" fontId="5" fillId="0" borderId="4" xfId="20" applyFont="1" applyFill="1" applyBorder="1" applyAlignment="1" applyProtection="1">
      <alignment horizontal="right" shrinkToFit="1"/>
      <protection locked="0"/>
    </xf>
    <xf numFmtId="165" fontId="5" fillId="0" borderId="5" xfId="20" applyNumberFormat="1" applyFont="1" applyFill="1" applyBorder="1" applyAlignment="1" applyProtection="1">
      <alignment horizontal="left" wrapText="1"/>
      <protection locked="0"/>
    </xf>
    <xf numFmtId="164" fontId="6" fillId="0" borderId="6" xfId="20" applyFont="1" applyFill="1" applyBorder="1" applyAlignment="1" applyProtection="1">
      <alignment horizontal="center" vertical="center"/>
      <protection locked="0"/>
    </xf>
    <xf numFmtId="164" fontId="5" fillId="0" borderId="6" xfId="20" applyFont="1" applyFill="1" applyBorder="1" applyAlignment="1" applyProtection="1">
      <alignment horizontal="center" vertical="center" wrapText="1"/>
      <protection locked="0"/>
    </xf>
    <xf numFmtId="166" fontId="5" fillId="0" borderId="6" xfId="20" applyNumberFormat="1" applyFont="1" applyFill="1" applyBorder="1" applyAlignment="1" applyProtection="1">
      <alignment horizontal="center" vertical="top" wrapText="1"/>
      <protection locked="0"/>
    </xf>
    <xf numFmtId="166" fontId="5" fillId="0" borderId="6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6" xfId="20" applyFont="1" applyFill="1" applyBorder="1" applyAlignment="1" applyProtection="1">
      <alignment horizontal="left" vertical="center" wrapText="1"/>
      <protection locked="0"/>
    </xf>
    <xf numFmtId="166" fontId="6" fillId="0" borderId="6" xfId="20" applyNumberFormat="1" applyFont="1" applyFill="1" applyBorder="1" applyAlignment="1" applyProtection="1">
      <alignment horizontal="right" vertical="center" wrapText="1"/>
      <protection/>
    </xf>
    <xf numFmtId="166" fontId="6" fillId="0" borderId="6" xfId="0" applyNumberFormat="1" applyFont="1" applyFill="1" applyBorder="1" applyAlignment="1" applyProtection="1">
      <alignment/>
      <protection/>
    </xf>
    <xf numFmtId="167" fontId="6" fillId="0" borderId="7" xfId="20" applyNumberFormat="1" applyFont="1" applyFill="1" applyBorder="1" applyProtection="1">
      <alignment/>
      <protection locked="0"/>
    </xf>
    <xf numFmtId="164" fontId="6" fillId="0" borderId="8" xfId="20" applyFont="1" applyFill="1" applyBorder="1" applyAlignment="1" applyProtection="1">
      <alignment/>
      <protection locked="0"/>
    </xf>
    <xf numFmtId="164" fontId="3" fillId="0" borderId="6" xfId="20" applyFont="1" applyFill="1" applyBorder="1" applyAlignment="1" applyProtection="1">
      <alignment horizontal="center" vertical="center"/>
      <protection locked="0"/>
    </xf>
    <xf numFmtId="164" fontId="8" fillId="0" borderId="6" xfId="20" applyFont="1" applyFill="1" applyBorder="1" applyAlignment="1" applyProtection="1">
      <alignment horizontal="justify" wrapText="1"/>
      <protection locked="0"/>
    </xf>
    <xf numFmtId="166" fontId="3" fillId="0" borderId="6" xfId="0" applyNumberFormat="1" applyFont="1" applyFill="1" applyBorder="1" applyAlignment="1" applyProtection="1">
      <alignment horizontal="right"/>
      <protection locked="0"/>
    </xf>
    <xf numFmtId="166" fontId="3" fillId="0" borderId="6" xfId="0" applyNumberFormat="1" applyFont="1" applyFill="1" applyBorder="1" applyAlignment="1" applyProtection="1">
      <alignment/>
      <protection locked="0"/>
    </xf>
    <xf numFmtId="167" fontId="3" fillId="0" borderId="7" xfId="20" applyNumberFormat="1" applyFont="1" applyFill="1" applyBorder="1" applyProtection="1">
      <alignment/>
      <protection locked="0"/>
    </xf>
    <xf numFmtId="164" fontId="3" fillId="0" borderId="8" xfId="20" applyFont="1" applyFill="1" applyBorder="1" applyProtection="1">
      <alignment/>
      <protection locked="0"/>
    </xf>
    <xf numFmtId="164" fontId="7" fillId="0" borderId="6" xfId="20" applyFont="1" applyFill="1" applyBorder="1" applyAlignment="1" applyProtection="1">
      <alignment horizontal="justify" wrapText="1"/>
      <protection locked="0"/>
    </xf>
    <xf numFmtId="166" fontId="6" fillId="0" borderId="6" xfId="0" applyNumberFormat="1" applyFont="1" applyFill="1" applyBorder="1" applyAlignment="1" applyProtection="1">
      <alignment horizontal="right"/>
      <protection/>
    </xf>
    <xf numFmtId="166" fontId="6" fillId="0" borderId="6" xfId="0" applyNumberFormat="1" applyFont="1" applyFill="1" applyBorder="1" applyAlignment="1" applyProtection="1">
      <alignment/>
      <protection locked="0"/>
    </xf>
    <xf numFmtId="164" fontId="6" fillId="0" borderId="8" xfId="20" applyFont="1" applyFill="1" applyBorder="1" applyProtection="1">
      <alignment/>
      <protection locked="0"/>
    </xf>
    <xf numFmtId="164" fontId="9" fillId="0" borderId="6" xfId="20" applyFont="1" applyFill="1" applyBorder="1" applyAlignment="1" applyProtection="1">
      <alignment horizontal="left" wrapText="1"/>
      <protection locked="0"/>
    </xf>
    <xf numFmtId="166" fontId="6" fillId="0" borderId="6" xfId="20" applyNumberFormat="1" applyFont="1" applyFill="1" applyBorder="1" applyAlignment="1" applyProtection="1">
      <alignment horizontal="right"/>
      <protection/>
    </xf>
    <xf numFmtId="164" fontId="9" fillId="0" borderId="6" xfId="20" applyFont="1" applyFill="1" applyBorder="1" applyAlignment="1" applyProtection="1">
      <alignment horizontal="justify" wrapText="1"/>
      <protection locked="0"/>
    </xf>
    <xf numFmtId="166" fontId="6" fillId="0" borderId="6" xfId="20" applyNumberFormat="1" applyFont="1" applyFill="1" applyBorder="1" applyAlignment="1" applyProtection="1">
      <alignment horizontal="right"/>
      <protection locked="0"/>
    </xf>
    <xf numFmtId="164" fontId="10" fillId="0" borderId="0" xfId="0" applyFont="1" applyFill="1" applyAlignment="1">
      <alignment/>
    </xf>
    <xf numFmtId="164" fontId="3" fillId="0" borderId="9" xfId="20" applyFont="1" applyFill="1" applyBorder="1" applyProtection="1">
      <alignment/>
      <protection locked="0"/>
    </xf>
    <xf numFmtId="164" fontId="10" fillId="0" borderId="0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3" fillId="0" borderId="6" xfId="20" applyFont="1" applyFill="1" applyBorder="1" applyProtection="1">
      <alignment/>
      <protection locked="0"/>
    </xf>
    <xf numFmtId="164" fontId="3" fillId="0" borderId="5" xfId="20" applyFont="1" applyFill="1" applyBorder="1" applyProtection="1">
      <alignment/>
      <protection locked="0"/>
    </xf>
    <xf numFmtId="164" fontId="10" fillId="2" borderId="6" xfId="0" applyFont="1" applyFill="1" applyBorder="1" applyAlignment="1" applyProtection="1">
      <alignment/>
      <protection locked="0"/>
    </xf>
    <xf numFmtId="164" fontId="12" fillId="2" borderId="6" xfId="0" applyFont="1" applyFill="1" applyBorder="1" applyAlignment="1" applyProtection="1">
      <alignment wrapText="1"/>
      <protection locked="0"/>
    </xf>
    <xf numFmtId="164" fontId="13" fillId="2" borderId="6" xfId="0" applyFont="1" applyFill="1" applyBorder="1" applyAlignment="1" applyProtection="1">
      <alignment horizontal="right"/>
      <protection locked="0"/>
    </xf>
    <xf numFmtId="166" fontId="6" fillId="2" borderId="6" xfId="0" applyNumberFormat="1" applyFont="1" applyFill="1" applyBorder="1" applyAlignment="1" applyProtection="1">
      <alignment/>
      <protection locked="0"/>
    </xf>
    <xf numFmtId="167" fontId="6" fillId="2" borderId="7" xfId="20" applyNumberFormat="1" applyFont="1" applyFill="1" applyBorder="1" applyProtection="1">
      <alignment/>
      <protection locked="0"/>
    </xf>
    <xf numFmtId="164" fontId="10" fillId="2" borderId="10" xfId="0" applyFont="1" applyFill="1" applyBorder="1" applyAlignment="1" applyProtection="1">
      <alignment/>
      <protection locked="0"/>
    </xf>
    <xf numFmtId="164" fontId="10" fillId="2" borderId="0" xfId="0" applyFont="1" applyFill="1" applyAlignment="1">
      <alignment/>
    </xf>
    <xf numFmtId="164" fontId="0" fillId="0" borderId="6" xfId="0" applyFill="1" applyBorder="1" applyAlignment="1" applyProtection="1">
      <alignment/>
      <protection locked="0"/>
    </xf>
    <xf numFmtId="164" fontId="9" fillId="0" borderId="6" xfId="20" applyFont="1" applyFill="1" applyBorder="1" applyAlignment="1" applyProtection="1">
      <alignment wrapText="1"/>
      <protection locked="0"/>
    </xf>
    <xf numFmtId="166" fontId="14" fillId="0" borderId="6" xfId="0" applyNumberFormat="1" applyFont="1" applyFill="1" applyBorder="1" applyAlignment="1" applyProtection="1">
      <alignment horizontal="right"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11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110" zoomScaleSheetLayoutView="110" workbookViewId="0" topLeftCell="A24">
      <selection activeCell="E39" sqref="E39"/>
    </sheetView>
  </sheetViews>
  <sheetFormatPr defaultColWidth="9.140625" defaultRowHeight="15"/>
  <cols>
    <col min="1" max="1" width="4.140625" style="1" customWidth="1"/>
    <col min="2" max="2" width="45.28125" style="1" customWidth="1"/>
    <col min="3" max="5" width="11.57421875" style="1" customWidth="1"/>
    <col min="6" max="6" width="12.00390625" style="1" customWidth="1"/>
    <col min="7" max="7" width="8.8515625" style="1" customWidth="1"/>
    <col min="8" max="8" width="0" style="1" hidden="1" customWidth="1"/>
    <col min="9" max="16384" width="9.14062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15" customHeight="1">
      <c r="A4" s="5" t="s">
        <v>2</v>
      </c>
      <c r="B4" s="5"/>
      <c r="C4" s="6">
        <v>44256</v>
      </c>
      <c r="D4" s="6"/>
      <c r="E4" s="6"/>
      <c r="F4" s="6"/>
      <c r="G4" s="6"/>
      <c r="H4" s="6"/>
    </row>
    <row r="5" spans="1:8" ht="59.25" customHeight="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9" t="s">
        <v>9</v>
      </c>
      <c r="H5" s="9"/>
    </row>
    <row r="6" spans="1:8" ht="12.75">
      <c r="A6" s="7"/>
      <c r="B6" s="11" t="s">
        <v>10</v>
      </c>
      <c r="C6" s="12">
        <f>C7+C8+C9+C10+C11+C14+C12+C13</f>
        <v>4405.5</v>
      </c>
      <c r="D6" s="12">
        <f>D7+D8+D9+D10+D11+D14+D12+D13</f>
        <v>418.09999999999997</v>
      </c>
      <c r="E6" s="12">
        <f>E7+E8+E9+E10+E11+E14+E12+E13</f>
        <v>418</v>
      </c>
      <c r="F6" s="13">
        <f>E6-C6</f>
        <v>-3987.5</v>
      </c>
      <c r="G6" s="14">
        <f>E6/C6*100</f>
        <v>9.488139825218477</v>
      </c>
      <c r="H6" s="15" t="s">
        <v>11</v>
      </c>
    </row>
    <row r="7" spans="1:8" ht="12.75">
      <c r="A7" s="16">
        <v>1</v>
      </c>
      <c r="B7" s="17" t="s">
        <v>12</v>
      </c>
      <c r="C7" s="18">
        <v>2092.9</v>
      </c>
      <c r="D7" s="18">
        <v>359.7</v>
      </c>
      <c r="E7" s="18">
        <v>359.6</v>
      </c>
      <c r="F7" s="19">
        <f aca="true" t="shared" si="0" ref="F7:F27">E7-C7</f>
        <v>-1733.3000000000002</v>
      </c>
      <c r="G7" s="20">
        <f aca="true" t="shared" si="1" ref="G7:G39">E7/C7*100</f>
        <v>17.181900711930815</v>
      </c>
      <c r="H7" s="21" t="s">
        <v>11</v>
      </c>
    </row>
    <row r="8" spans="1:8" ht="12.75">
      <c r="A8" s="16">
        <v>2</v>
      </c>
      <c r="B8" s="17" t="s">
        <v>13</v>
      </c>
      <c r="C8" s="18">
        <v>0</v>
      </c>
      <c r="D8" s="18">
        <v>0</v>
      </c>
      <c r="E8" s="18">
        <v>0</v>
      </c>
      <c r="F8" s="19">
        <f t="shared" si="0"/>
        <v>0</v>
      </c>
      <c r="G8" s="20" t="e">
        <f t="shared" si="1"/>
        <v>#DIV/0!</v>
      </c>
      <c r="H8" s="21" t="s">
        <v>11</v>
      </c>
    </row>
    <row r="9" spans="1:8" ht="12.75">
      <c r="A9" s="16">
        <v>4</v>
      </c>
      <c r="B9" s="17" t="s">
        <v>14</v>
      </c>
      <c r="C9" s="18">
        <v>0</v>
      </c>
      <c r="D9" s="18">
        <v>0</v>
      </c>
      <c r="E9" s="18">
        <v>0</v>
      </c>
      <c r="F9" s="19">
        <f t="shared" si="0"/>
        <v>0</v>
      </c>
      <c r="G9" s="20" t="e">
        <f>E9/C9*100</f>
        <v>#DIV/0!</v>
      </c>
      <c r="H9" s="21" t="s">
        <v>11</v>
      </c>
    </row>
    <row r="10" spans="1:8" ht="12.75">
      <c r="A10" s="16">
        <v>5</v>
      </c>
      <c r="B10" s="17" t="s">
        <v>15</v>
      </c>
      <c r="C10" s="18">
        <v>88.4</v>
      </c>
      <c r="D10" s="18">
        <v>18.9</v>
      </c>
      <c r="E10" s="18">
        <v>18.9</v>
      </c>
      <c r="F10" s="19">
        <f t="shared" si="0"/>
        <v>-69.5</v>
      </c>
      <c r="G10" s="20">
        <f t="shared" si="1"/>
        <v>21.38009049773755</v>
      </c>
      <c r="H10" s="21" t="s">
        <v>11</v>
      </c>
    </row>
    <row r="11" spans="1:8" ht="12.75">
      <c r="A11" s="16">
        <v>6</v>
      </c>
      <c r="B11" s="17" t="s">
        <v>16</v>
      </c>
      <c r="C11" s="18">
        <v>0</v>
      </c>
      <c r="D11" s="18">
        <v>0</v>
      </c>
      <c r="E11" s="18">
        <v>0</v>
      </c>
      <c r="F11" s="19">
        <f t="shared" si="0"/>
        <v>0</v>
      </c>
      <c r="G11" s="20" t="e">
        <f t="shared" si="1"/>
        <v>#DIV/0!</v>
      </c>
      <c r="H11" s="21" t="s">
        <v>11</v>
      </c>
    </row>
    <row r="12" spans="1:8" ht="12.75">
      <c r="A12" s="16">
        <v>7</v>
      </c>
      <c r="B12" s="17" t="s">
        <v>17</v>
      </c>
      <c r="C12" s="18">
        <v>111.1</v>
      </c>
      <c r="D12" s="18">
        <v>1.3</v>
      </c>
      <c r="E12" s="18">
        <v>1.3</v>
      </c>
      <c r="F12" s="19">
        <f t="shared" si="0"/>
        <v>-109.8</v>
      </c>
      <c r="G12" s="20">
        <f t="shared" si="1"/>
        <v>1.1701170117011703</v>
      </c>
      <c r="H12" s="21" t="s">
        <v>11</v>
      </c>
    </row>
    <row r="13" spans="1:8" ht="12.75">
      <c r="A13" s="16">
        <v>8</v>
      </c>
      <c r="B13" s="17" t="s">
        <v>18</v>
      </c>
      <c r="C13" s="18">
        <v>2112.6</v>
      </c>
      <c r="D13" s="18">
        <v>38.2</v>
      </c>
      <c r="E13" s="18">
        <v>38.2</v>
      </c>
      <c r="F13" s="19">
        <f t="shared" si="0"/>
        <v>-2074.4</v>
      </c>
      <c r="G13" s="20">
        <f t="shared" si="1"/>
        <v>1.8081984284767587</v>
      </c>
      <c r="H13" s="21" t="s">
        <v>11</v>
      </c>
    </row>
    <row r="14" spans="1:8" ht="14.25" customHeight="1">
      <c r="A14" s="16">
        <v>9</v>
      </c>
      <c r="B14" s="17" t="s">
        <v>19</v>
      </c>
      <c r="C14" s="18">
        <v>0.5</v>
      </c>
      <c r="D14" s="18">
        <v>0</v>
      </c>
      <c r="E14" s="18">
        <v>0</v>
      </c>
      <c r="F14" s="19">
        <f>E14-C14</f>
        <v>-0.5</v>
      </c>
      <c r="G14" s="20">
        <f t="shared" si="1"/>
        <v>0</v>
      </c>
      <c r="H14" s="21" t="s">
        <v>11</v>
      </c>
    </row>
    <row r="15" spans="1:8" ht="14.25" customHeight="1">
      <c r="A15" s="16"/>
      <c r="B15" s="22" t="s">
        <v>20</v>
      </c>
      <c r="C15" s="23">
        <f>C16+C17+C18+C21+C22+C23+C24+C25+C26+C27+C19+C20</f>
        <v>133.7</v>
      </c>
      <c r="D15" s="23">
        <f>D16+D17+D18+D21+D22+D23+D24+D25+D26+D27+D19+D20</f>
        <v>10.7</v>
      </c>
      <c r="E15" s="23">
        <f>E16+E17+E18+E21+E22+E23+E24+E25+E26+E27+E19+E20</f>
        <v>10.7</v>
      </c>
      <c r="F15" s="24">
        <f>E15-C15</f>
        <v>-122.99999999999999</v>
      </c>
      <c r="G15" s="14">
        <f t="shared" si="1"/>
        <v>8.00299177262528</v>
      </c>
      <c r="H15" s="25" t="s">
        <v>11</v>
      </c>
    </row>
    <row r="16" spans="1:8" ht="30" customHeight="1">
      <c r="A16" s="16">
        <v>1</v>
      </c>
      <c r="B16" s="17" t="s">
        <v>21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20" t="e">
        <f t="shared" si="1"/>
        <v>#DIV/0!</v>
      </c>
      <c r="H16" s="21" t="s">
        <v>11</v>
      </c>
    </row>
    <row r="17" spans="1:8" ht="67.5" customHeight="1">
      <c r="A17" s="16">
        <v>2</v>
      </c>
      <c r="B17" s="17" t="s">
        <v>22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20" t="e">
        <f t="shared" si="1"/>
        <v>#DIV/0!</v>
      </c>
      <c r="H17" s="21" t="s">
        <v>11</v>
      </c>
    </row>
    <row r="18" spans="1:8" ht="51" customHeight="1">
      <c r="A18" s="16">
        <v>3</v>
      </c>
      <c r="B18" s="17" t="s">
        <v>23</v>
      </c>
      <c r="C18" s="18">
        <v>0</v>
      </c>
      <c r="D18" s="18">
        <v>0</v>
      </c>
      <c r="E18" s="18">
        <v>0</v>
      </c>
      <c r="F18" s="19">
        <f t="shared" si="0"/>
        <v>0</v>
      </c>
      <c r="G18" s="20" t="e">
        <f t="shared" si="1"/>
        <v>#DIV/0!</v>
      </c>
      <c r="H18" s="21" t="s">
        <v>11</v>
      </c>
    </row>
    <row r="19" spans="1:8" ht="15.75" customHeight="1">
      <c r="A19" s="16">
        <v>4</v>
      </c>
      <c r="B19" s="17" t="s">
        <v>24</v>
      </c>
      <c r="C19" s="18">
        <v>133.7</v>
      </c>
      <c r="D19" s="18">
        <v>10.7</v>
      </c>
      <c r="E19" s="18">
        <v>10.7</v>
      </c>
      <c r="F19" s="19">
        <f t="shared" si="0"/>
        <v>-122.99999999999999</v>
      </c>
      <c r="G19" s="20">
        <f t="shared" si="1"/>
        <v>8.00299177262528</v>
      </c>
      <c r="H19" s="21"/>
    </row>
    <row r="20" spans="1:8" ht="27" customHeight="1">
      <c r="A20" s="16">
        <v>5</v>
      </c>
      <c r="B20" s="17" t="s">
        <v>25</v>
      </c>
      <c r="C20" s="18">
        <v>0</v>
      </c>
      <c r="D20" s="18">
        <v>0</v>
      </c>
      <c r="E20" s="18">
        <v>0</v>
      </c>
      <c r="F20" s="19">
        <f t="shared" si="0"/>
        <v>0</v>
      </c>
      <c r="G20" s="20" t="e">
        <f t="shared" si="1"/>
        <v>#DIV/0!</v>
      </c>
      <c r="H20" s="21"/>
    </row>
    <row r="21" spans="1:8" ht="51" customHeight="1">
      <c r="A21" s="16">
        <v>6</v>
      </c>
      <c r="B21" s="17" t="s">
        <v>26</v>
      </c>
      <c r="C21" s="18">
        <v>0</v>
      </c>
      <c r="D21" s="18">
        <v>0</v>
      </c>
      <c r="E21" s="18">
        <v>0</v>
      </c>
      <c r="F21" s="19">
        <f t="shared" si="0"/>
        <v>0</v>
      </c>
      <c r="G21" s="20" t="e">
        <f t="shared" si="1"/>
        <v>#DIV/0!</v>
      </c>
      <c r="H21" s="21"/>
    </row>
    <row r="22" spans="1:8" ht="12.75">
      <c r="A22" s="16">
        <v>7</v>
      </c>
      <c r="B22" s="17" t="s">
        <v>27</v>
      </c>
      <c r="C22" s="18">
        <v>0</v>
      </c>
      <c r="D22" s="18">
        <v>0</v>
      </c>
      <c r="E22" s="18">
        <v>0</v>
      </c>
      <c r="F22" s="19">
        <f t="shared" si="0"/>
        <v>0</v>
      </c>
      <c r="G22" s="20" t="e">
        <f t="shared" si="1"/>
        <v>#DIV/0!</v>
      </c>
      <c r="H22" s="21" t="s">
        <v>11</v>
      </c>
    </row>
    <row r="23" spans="1:8" ht="12.75">
      <c r="A23" s="16">
        <v>8</v>
      </c>
      <c r="B23" s="17" t="s">
        <v>28</v>
      </c>
      <c r="C23" s="18">
        <v>0</v>
      </c>
      <c r="D23" s="18">
        <v>0</v>
      </c>
      <c r="E23" s="18">
        <v>0</v>
      </c>
      <c r="F23" s="19">
        <f t="shared" si="0"/>
        <v>0</v>
      </c>
      <c r="G23" s="20" t="e">
        <f t="shared" si="1"/>
        <v>#DIV/0!</v>
      </c>
      <c r="H23" s="21" t="s">
        <v>11</v>
      </c>
    </row>
    <row r="24" spans="1:8" ht="12.75">
      <c r="A24" s="16">
        <v>9</v>
      </c>
      <c r="B24" s="17" t="s">
        <v>29</v>
      </c>
      <c r="C24" s="18">
        <v>0</v>
      </c>
      <c r="D24" s="18">
        <v>0</v>
      </c>
      <c r="E24" s="18">
        <v>0</v>
      </c>
      <c r="F24" s="19">
        <f t="shared" si="0"/>
        <v>0</v>
      </c>
      <c r="G24" s="20" t="e">
        <f t="shared" si="1"/>
        <v>#DIV/0!</v>
      </c>
      <c r="H24" s="21" t="s">
        <v>11</v>
      </c>
    </row>
    <row r="25" spans="1:8" ht="12.75">
      <c r="A25" s="16">
        <v>10</v>
      </c>
      <c r="B25" s="17" t="s">
        <v>30</v>
      </c>
      <c r="C25" s="18">
        <v>0</v>
      </c>
      <c r="D25" s="18">
        <v>0</v>
      </c>
      <c r="E25" s="18">
        <v>0</v>
      </c>
      <c r="F25" s="19">
        <f t="shared" si="0"/>
        <v>0</v>
      </c>
      <c r="G25" s="20" t="e">
        <f t="shared" si="1"/>
        <v>#DIV/0!</v>
      </c>
      <c r="H25" s="21" t="s">
        <v>11</v>
      </c>
    </row>
    <row r="26" spans="1:8" ht="12.75">
      <c r="A26" s="16">
        <v>11</v>
      </c>
      <c r="B26" s="17" t="s">
        <v>31</v>
      </c>
      <c r="C26" s="18">
        <v>0</v>
      </c>
      <c r="D26" s="18">
        <v>0</v>
      </c>
      <c r="E26" s="18">
        <v>0</v>
      </c>
      <c r="F26" s="19">
        <f t="shared" si="0"/>
        <v>0</v>
      </c>
      <c r="G26" s="20" t="e">
        <f t="shared" si="1"/>
        <v>#DIV/0!</v>
      </c>
      <c r="H26" s="21" t="s">
        <v>11</v>
      </c>
    </row>
    <row r="27" spans="1:8" ht="12.75">
      <c r="A27" s="16">
        <v>12</v>
      </c>
      <c r="B27" s="17" t="s">
        <v>32</v>
      </c>
      <c r="C27" s="18">
        <v>0</v>
      </c>
      <c r="D27" s="18">
        <v>0</v>
      </c>
      <c r="E27" s="18">
        <v>0</v>
      </c>
      <c r="F27" s="19">
        <f t="shared" si="0"/>
        <v>0</v>
      </c>
      <c r="G27" s="20" t="e">
        <f t="shared" si="1"/>
        <v>#DIV/0!</v>
      </c>
      <c r="H27" s="21" t="s">
        <v>11</v>
      </c>
    </row>
    <row r="28" spans="1:8" ht="12.75">
      <c r="A28" s="16"/>
      <c r="B28" s="26" t="s">
        <v>33</v>
      </c>
      <c r="C28" s="27">
        <f>C6+C15</f>
        <v>4539.2</v>
      </c>
      <c r="D28" s="27">
        <f>D6+D15</f>
        <v>428.79999999999995</v>
      </c>
      <c r="E28" s="27">
        <f>E6+E15</f>
        <v>428.7</v>
      </c>
      <c r="F28" s="13">
        <f aca="true" t="shared" si="2" ref="F28:F39">E28-C28</f>
        <v>-4110.5</v>
      </c>
      <c r="G28" s="14">
        <f t="shared" si="1"/>
        <v>9.444395488191752</v>
      </c>
      <c r="H28" s="21" t="s">
        <v>11</v>
      </c>
    </row>
    <row r="29" spans="1:8" ht="12.75">
      <c r="A29" s="16"/>
      <c r="B29" s="26" t="s">
        <v>34</v>
      </c>
      <c r="C29" s="27">
        <f>C30+C35+C36</f>
        <v>2519.9</v>
      </c>
      <c r="D29" s="27">
        <f>D30+D35+D36</f>
        <v>493.7</v>
      </c>
      <c r="E29" s="27">
        <f>E30+E35+E36</f>
        <v>493.7</v>
      </c>
      <c r="F29" s="13">
        <f t="shared" si="2"/>
        <v>-2026.2</v>
      </c>
      <c r="G29" s="14">
        <f t="shared" si="1"/>
        <v>19.592047303464422</v>
      </c>
      <c r="H29" s="21"/>
    </row>
    <row r="30" spans="1:8" s="30" customFormat="1" ht="27" customHeight="1">
      <c r="A30" s="7"/>
      <c r="B30" s="28" t="s">
        <v>35</v>
      </c>
      <c r="C30" s="29">
        <f>SUM(C31:C34)</f>
        <v>2519.9</v>
      </c>
      <c r="D30" s="29">
        <f>SUM(D31:D34)</f>
        <v>493.7</v>
      </c>
      <c r="E30" s="29">
        <f>SUM(E31:E34)</f>
        <v>493.7</v>
      </c>
      <c r="F30" s="24">
        <f t="shared" si="2"/>
        <v>-2026.2</v>
      </c>
      <c r="G30" s="14">
        <f t="shared" si="1"/>
        <v>19.592047303464422</v>
      </c>
      <c r="H30" s="25" t="s">
        <v>11</v>
      </c>
    </row>
    <row r="31" spans="1:8" ht="12.75">
      <c r="A31" s="16">
        <v>1</v>
      </c>
      <c r="B31" s="17" t="s">
        <v>36</v>
      </c>
      <c r="C31" s="18">
        <v>2423.6</v>
      </c>
      <c r="D31" s="18">
        <v>484.8</v>
      </c>
      <c r="E31" s="18">
        <v>484.8</v>
      </c>
      <c r="F31" s="19">
        <f t="shared" si="2"/>
        <v>-1938.8</v>
      </c>
      <c r="G31" s="20">
        <f t="shared" si="1"/>
        <v>20.003300874731806</v>
      </c>
      <c r="H31" s="21" t="s">
        <v>11</v>
      </c>
    </row>
    <row r="32" spans="1:8" ht="12.75">
      <c r="A32" s="16">
        <v>2</v>
      </c>
      <c r="B32" s="17" t="s">
        <v>37</v>
      </c>
      <c r="C32" s="18">
        <v>0</v>
      </c>
      <c r="D32" s="18">
        <v>0</v>
      </c>
      <c r="E32" s="18">
        <v>0</v>
      </c>
      <c r="F32" s="19">
        <f t="shared" si="2"/>
        <v>0</v>
      </c>
      <c r="G32" s="20" t="e">
        <f t="shared" si="1"/>
        <v>#DIV/0!</v>
      </c>
      <c r="H32" s="21" t="s">
        <v>11</v>
      </c>
    </row>
    <row r="33" spans="1:8" ht="12.75">
      <c r="A33" s="16">
        <v>3</v>
      </c>
      <c r="B33" s="17" t="s">
        <v>38</v>
      </c>
      <c r="C33" s="18">
        <v>96.3</v>
      </c>
      <c r="D33" s="18">
        <v>8.9</v>
      </c>
      <c r="E33" s="18">
        <v>8.9</v>
      </c>
      <c r="F33" s="19">
        <f t="shared" si="2"/>
        <v>-87.39999999999999</v>
      </c>
      <c r="G33" s="20">
        <f t="shared" si="1"/>
        <v>9.241952232606438</v>
      </c>
      <c r="H33" s="21" t="s">
        <v>11</v>
      </c>
    </row>
    <row r="34" spans="1:8" ht="12.75">
      <c r="A34" s="16">
        <v>4</v>
      </c>
      <c r="B34" s="17" t="s">
        <v>39</v>
      </c>
      <c r="C34" s="18">
        <v>0</v>
      </c>
      <c r="D34" s="18">
        <v>0</v>
      </c>
      <c r="E34" s="18">
        <v>0</v>
      </c>
      <c r="F34" s="19">
        <f t="shared" si="2"/>
        <v>0</v>
      </c>
      <c r="G34" s="20" t="e">
        <f t="shared" si="1"/>
        <v>#DIV/0!</v>
      </c>
      <c r="H34" s="31" t="s">
        <v>11</v>
      </c>
    </row>
    <row r="35" spans="1:8" ht="60" customHeight="1">
      <c r="A35" s="16">
        <v>5</v>
      </c>
      <c r="B35" s="17" t="s">
        <v>40</v>
      </c>
      <c r="C35" s="18">
        <v>0</v>
      </c>
      <c r="D35" s="18">
        <v>0</v>
      </c>
      <c r="E35" s="18">
        <v>0</v>
      </c>
      <c r="F35" s="19">
        <f t="shared" si="2"/>
        <v>0</v>
      </c>
      <c r="G35" s="20" t="e">
        <f t="shared" si="1"/>
        <v>#DIV/0!</v>
      </c>
      <c r="H35" s="31"/>
    </row>
    <row r="36" spans="1:10" s="30" customFormat="1" ht="12.75">
      <c r="A36" s="7">
        <v>6</v>
      </c>
      <c r="B36" s="17" t="s">
        <v>41</v>
      </c>
      <c r="C36" s="18">
        <v>0</v>
      </c>
      <c r="D36" s="18">
        <v>0</v>
      </c>
      <c r="E36" s="18">
        <v>0</v>
      </c>
      <c r="F36" s="19">
        <f t="shared" si="2"/>
        <v>0</v>
      </c>
      <c r="G36" s="20" t="e">
        <f t="shared" si="1"/>
        <v>#DIV/0!</v>
      </c>
      <c r="H36" s="25" t="s">
        <v>11</v>
      </c>
      <c r="I36" s="32"/>
      <c r="J36" s="33"/>
    </row>
    <row r="37" spans="1:8" ht="12.75">
      <c r="A37" s="34"/>
      <c r="B37" s="26" t="s">
        <v>42</v>
      </c>
      <c r="C37" s="27">
        <f>C28+C29</f>
        <v>7059.1</v>
      </c>
      <c r="D37" s="27">
        <f>D28+D29</f>
        <v>922.5</v>
      </c>
      <c r="E37" s="27">
        <f>E28+E29</f>
        <v>922.4</v>
      </c>
      <c r="F37" s="13">
        <f t="shared" si="2"/>
        <v>-6136.700000000001</v>
      </c>
      <c r="G37" s="20">
        <f t="shared" si="1"/>
        <v>13.06682154948931</v>
      </c>
      <c r="H37" s="35" t="s">
        <v>11</v>
      </c>
    </row>
    <row r="38" spans="1:8" s="42" customFormat="1" ht="28.5" customHeight="1">
      <c r="A38" s="36"/>
      <c r="B38" s="37" t="s">
        <v>43</v>
      </c>
      <c r="C38" s="38">
        <v>0</v>
      </c>
      <c r="D38" s="38">
        <v>0</v>
      </c>
      <c r="E38" s="38">
        <v>0</v>
      </c>
      <c r="F38" s="39">
        <f t="shared" si="2"/>
        <v>0</v>
      </c>
      <c r="G38" s="40" t="e">
        <f t="shared" si="1"/>
        <v>#DIV/0!</v>
      </c>
      <c r="H38" s="41"/>
    </row>
    <row r="39" spans="1:8" ht="16.5" customHeight="1">
      <c r="A39" s="43"/>
      <c r="B39" s="44" t="s">
        <v>44</v>
      </c>
      <c r="C39" s="45">
        <f>C37-C38</f>
        <v>7059.1</v>
      </c>
      <c r="D39" s="45">
        <f>D37-D38</f>
        <v>922.5</v>
      </c>
      <c r="E39" s="45">
        <f>E37-E38</f>
        <v>922.4</v>
      </c>
      <c r="F39" s="13">
        <f t="shared" si="2"/>
        <v>-6136.700000000001</v>
      </c>
      <c r="G39" s="14">
        <f t="shared" si="1"/>
        <v>13.06682154948931</v>
      </c>
      <c r="H39" s="46"/>
    </row>
    <row r="40" spans="1:8" ht="12.75">
      <c r="A40" s="47"/>
      <c r="B40" s="48"/>
      <c r="C40" s="48"/>
      <c r="D40" s="48"/>
      <c r="E40" s="48"/>
      <c r="F40" s="48"/>
      <c r="G40" s="48"/>
      <c r="H40" s="48"/>
    </row>
    <row r="41" spans="1:8" ht="12.75" hidden="1">
      <c r="A41" s="49"/>
      <c r="B41" s="50" t="s">
        <v>45</v>
      </c>
      <c r="C41" s="50"/>
      <c r="D41" s="50"/>
      <c r="E41" s="50"/>
      <c r="F41" s="50"/>
      <c r="G41" s="50"/>
      <c r="H41" s="48"/>
    </row>
    <row r="42" ht="12.75">
      <c r="H42" s="48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Константин Тининика</cp:lastModifiedBy>
  <cp:lastPrinted>2019-02-14T10:58:50Z</cp:lastPrinted>
  <dcterms:created xsi:type="dcterms:W3CDTF">2011-02-10T05:09:34Z</dcterms:created>
  <dcterms:modified xsi:type="dcterms:W3CDTF">2021-03-03T10:23:38Z</dcterms:modified>
  <cp:category/>
  <cp:version/>
  <cp:contentType/>
  <cp:contentStatus/>
  <cp:revision>5</cp:revision>
</cp:coreProperties>
</file>