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<sst xmlns="http://schemas.openxmlformats.org/spreadsheetml/2006/main" count="115" uniqueCount="44">
  <si>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</si>
  <si>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</si>
  <si>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</si>
  <si>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</si>
  <si>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</si>
  <si>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</si>
  <si>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</si>
  <si>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</si>
  <si>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1 квартал</t>
  </si>
  <si>
    <t>Процент исполнения к году</t>
  </si>
  <si>
    <t>Процент исполнения к 1 кварталу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</si>
  <si>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</si>
  <si>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</si>
  <si>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</si>
  <si>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</si>
  <si>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</si>
  <si>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</si>
  <si>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</si>
  <si>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</si>
  <si>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</si>
  <si>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</si>
  <si>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</si>
  <si>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</si>
  <si>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</si>
  <si>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</si>
  <si>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</si>
  <si>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</si>
  <si>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</si>
  <si>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</si>
  <si>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</si>
  <si>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</si>
  <si>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</si>
  <si>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</si>
  <si>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</si>
  <si>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</si>
  <si>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</si>
  <si>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Главыа  Администрации Гагаринского сельского поселения</t>
  </si>
  <si>
    <t>Писарев А.С.</t>
  </si>
  <si>
    <t xml:space="preserve">  Исп. Стрельникова И.А.. тел.:   8 (86384) 5 14 01</t>
  </si>
  <si>
    <t>Плановые показатели на март</t>
  </si>
  <si>
    <t>Фактические показатели на март 2020 г.</t>
  </si>
  <si>
    <t>Фактические показатели на март 2021 г</t>
  </si>
  <si>
    <t>Фактические показатели  на 31.03.2021 вкл</t>
  </si>
  <si>
    <t>Процент исполнения март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</si>
</sst>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14" fontId="9" fillId="0" borderId="17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8" xfId="52" applyFont="1" applyBorder="1" applyAlignment="1" applyProtection="1">
      <alignment horizontal="center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1">
      <selection activeCell="G29" sqref="G29"/>
    </sheetView>
  </sheetViews>
  <sheetFormatPr defaultColWidth="9.28125" defaultRowHeight="15"/>
  <cols>
    <col min="1" max="1" width="4.28125" style="1" customWidth="1"/>
    <col min="2" max="2" width="27.2812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"/>
    </row>
    <row r="2" spans="1:16" ht="22.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</row>
    <row r="3" spans="1:16" ht="15" customHeight="1">
      <c r="A3" s="71" t="s">
        <v>2</v>
      </c>
      <c r="B3" s="71"/>
      <c r="C3" s="72" t="s">
        <v>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"/>
    </row>
    <row r="4" spans="1:16" ht="15.75" customHeight="1">
      <c r="A4" s="73" t="s">
        <v>4</v>
      </c>
      <c r="B4" s="73"/>
      <c r="C4" s="64">
        <v>44286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39</v>
      </c>
      <c r="F5" s="11" t="s">
        <v>40</v>
      </c>
      <c r="G5" s="11" t="s">
        <v>41</v>
      </c>
      <c r="H5" s="11" t="s">
        <v>42</v>
      </c>
      <c r="I5" s="65" t="s">
        <v>9</v>
      </c>
      <c r="J5" s="65"/>
      <c r="K5" s="65" t="s">
        <v>10</v>
      </c>
      <c r="L5" s="65"/>
      <c r="M5" s="66" t="s">
        <v>43</v>
      </c>
      <c r="N5" s="66"/>
      <c r="O5" s="66"/>
      <c r="P5" s="12"/>
    </row>
    <row r="6" spans="1:16" s="2" customFormat="1" ht="15">
      <c r="A6" s="13"/>
      <c r="B6" s="14" t="s">
        <v>11</v>
      </c>
      <c r="C6" s="15">
        <f aca="true" t="shared" si="0" ref="C6:H6">C7+C8+C10+C11+C12+C13+C14+C15+C16+C9</f>
        <v>4405.5</v>
      </c>
      <c r="D6" s="15">
        <f t="shared" si="0"/>
        <v>772.8000000000001</v>
      </c>
      <c r="E6" s="15">
        <f t="shared" si="0"/>
        <v>354.7</v>
      </c>
      <c r="F6" s="15">
        <f t="shared" si="0"/>
        <v>218.79999999999998</v>
      </c>
      <c r="G6" s="15">
        <f t="shared" si="0"/>
        <v>525.3</v>
      </c>
      <c r="H6" s="15">
        <f t="shared" si="0"/>
        <v>943.3</v>
      </c>
      <c r="I6" s="16">
        <f>H6/C6*100</f>
        <v>21.411871524231074</v>
      </c>
      <c r="J6" s="17" t="s">
        <v>12</v>
      </c>
      <c r="K6" s="18">
        <f>H6/D6*100</f>
        <v>122.0626293995859</v>
      </c>
      <c r="L6" s="19" t="s">
        <v>12</v>
      </c>
      <c r="M6" s="20">
        <f>G6/E6*100</f>
        <v>148.09698336622498</v>
      </c>
      <c r="N6" s="21"/>
      <c r="O6" s="22" t="s">
        <v>12</v>
      </c>
      <c r="P6" s="23"/>
    </row>
    <row r="7" spans="1:16" ht="14.25" customHeight="1">
      <c r="A7" s="24">
        <v>1</v>
      </c>
      <c r="B7" s="25" t="s">
        <v>13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12</v>
      </c>
      <c r="K7" s="29" t="e">
        <f>H7/D7*100</f>
        <v>#DIV/0!</v>
      </c>
      <c r="L7" s="30" t="s">
        <v>12</v>
      </c>
      <c r="M7" s="31" t="e">
        <f>G7/E7*100</f>
        <v>#DIV/0!</v>
      </c>
      <c r="N7" s="32">
        <v>153</v>
      </c>
      <c r="O7" s="33" t="s">
        <v>12</v>
      </c>
      <c r="P7" s="34"/>
    </row>
    <row r="8" spans="1:16" ht="15">
      <c r="A8" s="24">
        <v>2</v>
      </c>
      <c r="B8" s="35" t="s">
        <v>14</v>
      </c>
      <c r="C8" s="26">
        <v>2092.9</v>
      </c>
      <c r="D8" s="26">
        <v>503.3</v>
      </c>
      <c r="E8" s="26">
        <v>143.6</v>
      </c>
      <c r="F8" s="26">
        <v>141</v>
      </c>
      <c r="G8" s="26">
        <v>143.9</v>
      </c>
      <c r="H8" s="26">
        <v>503.5</v>
      </c>
      <c r="I8" s="27">
        <f aca="true" t="shared" si="1" ref="I8:I29">H8/C8*100</f>
        <v>24.057527832194562</v>
      </c>
      <c r="J8" s="28" t="s">
        <v>12</v>
      </c>
      <c r="K8" s="29">
        <f aca="true" t="shared" si="2" ref="K8:K29">H8/D8*100</f>
        <v>100.03973773097556</v>
      </c>
      <c r="L8" s="30" t="s">
        <v>12</v>
      </c>
      <c r="M8" s="31">
        <f aca="true" t="shared" si="3" ref="M8:M29">G8/E8*100</f>
        <v>100.20891364902506</v>
      </c>
      <c r="N8" s="32">
        <v>57139.8</v>
      </c>
      <c r="O8" s="33" t="s">
        <v>12</v>
      </c>
      <c r="P8" s="34"/>
    </row>
    <row r="9" spans="1:16" ht="44.25" customHeight="1">
      <c r="A9" s="24">
        <v>3</v>
      </c>
      <c r="B9" s="35" t="s">
        <v>15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12</v>
      </c>
      <c r="K9" s="29" t="e">
        <f t="shared" si="2"/>
        <v>#DIV/0!</v>
      </c>
      <c r="L9" s="30" t="s">
        <v>12</v>
      </c>
      <c r="M9" s="31" t="e">
        <f t="shared" si="3"/>
        <v>#DIV/0!</v>
      </c>
      <c r="N9" s="32"/>
      <c r="O9" s="33" t="s">
        <v>12</v>
      </c>
      <c r="P9" s="34"/>
    </row>
    <row r="10" spans="1:16" ht="36.75">
      <c r="A10" s="24">
        <v>4</v>
      </c>
      <c r="B10" s="35" t="s">
        <v>16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12</v>
      </c>
      <c r="K10" s="29" t="e">
        <f t="shared" si="2"/>
        <v>#DIV/0!</v>
      </c>
      <c r="L10" s="30" t="s">
        <v>12</v>
      </c>
      <c r="M10" s="31" t="e">
        <f t="shared" si="3"/>
        <v>#DIV/0!</v>
      </c>
      <c r="N10" s="32">
        <v>1465.4</v>
      </c>
      <c r="O10" s="33" t="s">
        <v>12</v>
      </c>
      <c r="P10" s="34"/>
    </row>
    <row r="11" spans="1:16" ht="24" customHeight="1">
      <c r="A11" s="24">
        <v>5</v>
      </c>
      <c r="B11" s="35" t="s">
        <v>17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12</v>
      </c>
      <c r="K11" s="29" t="e">
        <f t="shared" si="2"/>
        <v>#DIV/0!</v>
      </c>
      <c r="L11" s="30" t="s">
        <v>12</v>
      </c>
      <c r="M11" s="31" t="e">
        <f t="shared" si="3"/>
        <v>#DIV/0!</v>
      </c>
      <c r="N11" s="32">
        <v>5470.6</v>
      </c>
      <c r="O11" s="33" t="s">
        <v>12</v>
      </c>
      <c r="P11" s="34"/>
    </row>
    <row r="12" spans="1:16" ht="24" customHeight="1">
      <c r="A12" s="24">
        <v>6</v>
      </c>
      <c r="B12" s="35" t="s">
        <v>18</v>
      </c>
      <c r="C12" s="26">
        <v>88.4</v>
      </c>
      <c r="D12" s="26">
        <v>88.4</v>
      </c>
      <c r="E12" s="26">
        <v>69.5</v>
      </c>
      <c r="F12" s="26">
        <v>31.2</v>
      </c>
      <c r="G12" s="26">
        <v>239.7</v>
      </c>
      <c r="H12" s="26">
        <v>258.6</v>
      </c>
      <c r="I12" s="27">
        <f t="shared" si="1"/>
        <v>292.53393665158376</v>
      </c>
      <c r="J12" s="28" t="s">
        <v>12</v>
      </c>
      <c r="K12" s="29">
        <f t="shared" si="2"/>
        <v>292.53393665158376</v>
      </c>
      <c r="L12" s="30" t="s">
        <v>12</v>
      </c>
      <c r="M12" s="31">
        <f t="shared" si="3"/>
        <v>344.89208633093523</v>
      </c>
      <c r="N12" s="32">
        <v>626.3</v>
      </c>
      <c r="O12" s="33" t="s">
        <v>12</v>
      </c>
      <c r="P12" s="34"/>
    </row>
    <row r="13" spans="1:16" ht="36.75">
      <c r="A13" s="24">
        <v>7</v>
      </c>
      <c r="B13" s="35" t="s">
        <v>19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12</v>
      </c>
      <c r="K13" s="29" t="e">
        <f t="shared" si="2"/>
        <v>#DIV/0!</v>
      </c>
      <c r="L13" s="30" t="s">
        <v>12</v>
      </c>
      <c r="M13" s="31" t="e">
        <f t="shared" si="3"/>
        <v>#DIV/0!</v>
      </c>
      <c r="N13" s="32"/>
      <c r="O13" s="33" t="s">
        <v>12</v>
      </c>
      <c r="P13" s="34"/>
    </row>
    <row r="14" spans="1:16" ht="24" customHeight="1">
      <c r="A14" s="24">
        <v>8</v>
      </c>
      <c r="B14" s="35" t="s">
        <v>20</v>
      </c>
      <c r="C14" s="26">
        <v>111.1</v>
      </c>
      <c r="D14" s="26">
        <v>2</v>
      </c>
      <c r="E14" s="26">
        <v>0.7</v>
      </c>
      <c r="F14" s="26">
        <v>3</v>
      </c>
      <c r="G14" s="26">
        <v>0.7</v>
      </c>
      <c r="H14" s="26">
        <v>2</v>
      </c>
      <c r="I14" s="27">
        <f t="shared" si="1"/>
        <v>1.8001800180018002</v>
      </c>
      <c r="J14" s="28" t="s">
        <v>12</v>
      </c>
      <c r="K14" s="29">
        <f t="shared" si="2"/>
        <v>100</v>
      </c>
      <c r="L14" s="30" t="s">
        <v>12</v>
      </c>
      <c r="M14" s="31">
        <f t="shared" si="3"/>
        <v>100</v>
      </c>
      <c r="N14" s="32">
        <v>9878.5</v>
      </c>
      <c r="O14" s="33" t="s">
        <v>12</v>
      </c>
      <c r="P14" s="34"/>
    </row>
    <row r="15" spans="1:16" ht="15">
      <c r="A15" s="24">
        <v>10</v>
      </c>
      <c r="B15" s="35" t="s">
        <v>21</v>
      </c>
      <c r="C15" s="26">
        <v>2112.6</v>
      </c>
      <c r="D15" s="26">
        <v>179.1</v>
      </c>
      <c r="E15" s="26">
        <v>140.9</v>
      </c>
      <c r="F15" s="26">
        <v>43.6</v>
      </c>
      <c r="G15" s="26">
        <v>141</v>
      </c>
      <c r="H15" s="26">
        <v>179.2</v>
      </c>
      <c r="I15" s="27">
        <f t="shared" si="1"/>
        <v>8.482438701126574</v>
      </c>
      <c r="J15" s="28" t="s">
        <v>12</v>
      </c>
      <c r="K15" s="29">
        <f t="shared" si="2"/>
        <v>100.05583472920156</v>
      </c>
      <c r="L15" s="30" t="s">
        <v>12</v>
      </c>
      <c r="M15" s="31">
        <f t="shared" si="3"/>
        <v>100.0709723207949</v>
      </c>
      <c r="N15" s="32"/>
      <c r="O15" s="33" t="s">
        <v>12</v>
      </c>
      <c r="P15" s="34"/>
    </row>
    <row r="16" spans="1:16" ht="15">
      <c r="A16" s="24">
        <v>11</v>
      </c>
      <c r="B16" s="35" t="s">
        <v>22</v>
      </c>
      <c r="C16" s="26">
        <v>0.5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>
        <f t="shared" si="1"/>
        <v>0</v>
      </c>
      <c r="J16" s="28" t="s">
        <v>12</v>
      </c>
      <c r="K16" s="29" t="e">
        <f t="shared" si="2"/>
        <v>#DIV/0!</v>
      </c>
      <c r="L16" s="30" t="s">
        <v>12</v>
      </c>
      <c r="M16" s="31" t="e">
        <f t="shared" si="3"/>
        <v>#DIV/0!</v>
      </c>
      <c r="N16" s="32">
        <v>4976</v>
      </c>
      <c r="O16" s="33" t="s">
        <v>12</v>
      </c>
      <c r="P16" s="34"/>
    </row>
    <row r="17" spans="1:16" s="40" customFormat="1" ht="14.25">
      <c r="A17" s="13"/>
      <c r="B17" s="36" t="s">
        <v>23</v>
      </c>
      <c r="C17" s="37">
        <f aca="true" t="shared" si="4" ref="C17:H17">C18+C19+C21+C20+C22+C23+C24+C25+C26+C27+C28</f>
        <v>133.7</v>
      </c>
      <c r="D17" s="37">
        <f t="shared" si="4"/>
        <v>21.4</v>
      </c>
      <c r="E17" s="37">
        <f t="shared" si="4"/>
        <v>10.7</v>
      </c>
      <c r="F17" s="37">
        <f t="shared" si="4"/>
        <v>10.7</v>
      </c>
      <c r="G17" s="37">
        <f t="shared" si="4"/>
        <v>10.7</v>
      </c>
      <c r="H17" s="37">
        <f t="shared" si="4"/>
        <v>21.4</v>
      </c>
      <c r="I17" s="16">
        <f t="shared" si="1"/>
        <v>16.00598354525056</v>
      </c>
      <c r="J17" s="17" t="s">
        <v>12</v>
      </c>
      <c r="K17" s="18">
        <f t="shared" si="2"/>
        <v>100</v>
      </c>
      <c r="L17" s="19" t="s">
        <v>12</v>
      </c>
      <c r="M17" s="20">
        <f t="shared" si="3"/>
        <v>100</v>
      </c>
      <c r="N17" s="38"/>
      <c r="O17" s="22" t="s">
        <v>12</v>
      </c>
      <c r="P17" s="39"/>
    </row>
    <row r="18" spans="1:16" ht="84.75" customHeight="1">
      <c r="A18" s="24">
        <v>12</v>
      </c>
      <c r="B18" s="35" t="s">
        <v>24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12</v>
      </c>
      <c r="K18" s="29" t="e">
        <f t="shared" si="2"/>
        <v>#DIV/0!</v>
      </c>
      <c r="L18" s="30" t="s">
        <v>12</v>
      </c>
      <c r="M18" s="31" t="e">
        <f t="shared" si="3"/>
        <v>#DIV/0!</v>
      </c>
      <c r="N18" s="32"/>
      <c r="O18" s="33" t="s">
        <v>12</v>
      </c>
      <c r="P18" s="34"/>
    </row>
    <row r="19" spans="1:16" ht="48.75">
      <c r="A19" s="24">
        <v>13</v>
      </c>
      <c r="B19" s="35" t="s">
        <v>25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12</v>
      </c>
      <c r="K19" s="29" t="e">
        <f t="shared" si="2"/>
        <v>#DIV/0!</v>
      </c>
      <c r="L19" s="30" t="s">
        <v>12</v>
      </c>
      <c r="M19" s="31" t="e">
        <f t="shared" si="3"/>
        <v>#DIV/0!</v>
      </c>
      <c r="N19" s="32"/>
      <c r="O19" s="33" t="s">
        <v>12</v>
      </c>
      <c r="P19" s="34"/>
    </row>
    <row r="20" spans="1:16" ht="96.75">
      <c r="A20" s="24">
        <v>14</v>
      </c>
      <c r="B20" s="35" t="s">
        <v>26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12</v>
      </c>
      <c r="K20" s="29" t="e">
        <f t="shared" si="2"/>
        <v>#DIV/0!</v>
      </c>
      <c r="L20" s="30" t="s">
        <v>12</v>
      </c>
      <c r="M20" s="31" t="e">
        <f t="shared" si="3"/>
        <v>#DIV/0!</v>
      </c>
      <c r="N20" s="32">
        <v>1904.1</v>
      </c>
      <c r="O20" s="33" t="s">
        <v>12</v>
      </c>
      <c r="P20" s="34"/>
    </row>
    <row r="21" spans="1:16" ht="120.75">
      <c r="A21" s="24">
        <v>15</v>
      </c>
      <c r="B21" s="35" t="s">
        <v>27</v>
      </c>
      <c r="C21" s="26">
        <v>133.7</v>
      </c>
      <c r="D21" s="26">
        <v>21.4</v>
      </c>
      <c r="E21" s="26">
        <v>10.7</v>
      </c>
      <c r="F21" s="26">
        <v>10.7</v>
      </c>
      <c r="G21" s="26">
        <v>10.7</v>
      </c>
      <c r="H21" s="26">
        <v>21.4</v>
      </c>
      <c r="I21" s="27">
        <f t="shared" si="1"/>
        <v>16.00598354525056</v>
      </c>
      <c r="J21" s="28" t="s">
        <v>12</v>
      </c>
      <c r="K21" s="29">
        <f t="shared" si="2"/>
        <v>100</v>
      </c>
      <c r="L21" s="30" t="s">
        <v>12</v>
      </c>
      <c r="M21" s="31">
        <f t="shared" si="3"/>
        <v>100</v>
      </c>
      <c r="N21" s="32">
        <v>278.9</v>
      </c>
      <c r="O21" s="33" t="s">
        <v>12</v>
      </c>
      <c r="P21" s="34"/>
    </row>
    <row r="22" spans="1:16" ht="36.75" customHeight="1">
      <c r="A22" s="24">
        <v>16</v>
      </c>
      <c r="B22" s="35" t="s">
        <v>28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12</v>
      </c>
      <c r="K22" s="29" t="e">
        <f t="shared" si="2"/>
        <v>#DIV/0!</v>
      </c>
      <c r="L22" s="30" t="s">
        <v>12</v>
      </c>
      <c r="M22" s="31" t="e">
        <f t="shared" si="3"/>
        <v>#DIV/0!</v>
      </c>
      <c r="N22" s="32">
        <v>80</v>
      </c>
      <c r="O22" s="33" t="s">
        <v>12</v>
      </c>
      <c r="P22" s="34"/>
    </row>
    <row r="23" spans="1:16" ht="24.75">
      <c r="A23" s="24">
        <v>17</v>
      </c>
      <c r="B23" s="35" t="s">
        <v>29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12</v>
      </c>
      <c r="K23" s="29" t="e">
        <f t="shared" si="2"/>
        <v>#DIV/0!</v>
      </c>
      <c r="L23" s="30" t="s">
        <v>12</v>
      </c>
      <c r="M23" s="31" t="e">
        <f t="shared" si="3"/>
        <v>#DIV/0!</v>
      </c>
      <c r="N23" s="32">
        <v>632.3</v>
      </c>
      <c r="O23" s="33" t="s">
        <v>12</v>
      </c>
      <c r="P23" s="34"/>
    </row>
    <row r="24" spans="1:16" ht="36.75">
      <c r="A24" s="24">
        <v>18</v>
      </c>
      <c r="B24" s="35" t="s">
        <v>30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12</v>
      </c>
      <c r="K24" s="29" t="e">
        <f t="shared" si="2"/>
        <v>#DIV/0!</v>
      </c>
      <c r="L24" s="30" t="s">
        <v>12</v>
      </c>
      <c r="M24" s="31" t="e">
        <f t="shared" si="3"/>
        <v>#DIV/0!</v>
      </c>
      <c r="N24" s="32">
        <v>148.3</v>
      </c>
      <c r="O24" s="33" t="s">
        <v>12</v>
      </c>
      <c r="P24" s="34"/>
    </row>
    <row r="25" spans="1:16" ht="97.5" customHeight="1">
      <c r="A25" s="24">
        <v>19</v>
      </c>
      <c r="B25" s="35" t="s">
        <v>31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12</v>
      </c>
      <c r="K25" s="29" t="e">
        <f t="shared" si="2"/>
        <v>#DIV/0!</v>
      </c>
      <c r="L25" s="30" t="s">
        <v>12</v>
      </c>
      <c r="M25" s="31" t="e">
        <f t="shared" si="3"/>
        <v>#DIV/0!</v>
      </c>
      <c r="N25" s="32">
        <v>517.9</v>
      </c>
      <c r="O25" s="33" t="s">
        <v>12</v>
      </c>
      <c r="P25" s="34"/>
    </row>
    <row r="26" spans="1:16" ht="80.25" customHeight="1">
      <c r="A26" s="24">
        <v>20</v>
      </c>
      <c r="B26" s="35" t="s">
        <v>32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12</v>
      </c>
      <c r="K26" s="29" t="e">
        <f t="shared" si="2"/>
        <v>#DIV/0!</v>
      </c>
      <c r="L26" s="30" t="s">
        <v>12</v>
      </c>
      <c r="M26" s="31" t="e">
        <f t="shared" si="3"/>
        <v>#DIV/0!</v>
      </c>
      <c r="N26" s="32">
        <v>5229.3</v>
      </c>
      <c r="O26" s="33" t="s">
        <v>12</v>
      </c>
      <c r="P26" s="34"/>
    </row>
    <row r="27" spans="1:16" ht="28.5" customHeight="1">
      <c r="A27" s="24">
        <v>21</v>
      </c>
      <c r="B27" s="35" t="s">
        <v>33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12</v>
      </c>
      <c r="K27" s="29" t="e">
        <f t="shared" si="2"/>
        <v>#DIV/0!</v>
      </c>
      <c r="L27" s="30" t="s">
        <v>12</v>
      </c>
      <c r="M27" s="31" t="e">
        <f t="shared" si="3"/>
        <v>#DIV/0!</v>
      </c>
      <c r="N27" s="32">
        <v>1317.6</v>
      </c>
      <c r="O27" s="33" t="s">
        <v>12</v>
      </c>
      <c r="P27" s="34"/>
    </row>
    <row r="28" spans="1:16" ht="18.75" customHeight="1">
      <c r="A28" s="24">
        <v>22</v>
      </c>
      <c r="B28" s="35" t="s">
        <v>34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12</v>
      </c>
      <c r="K28" s="29" t="e">
        <f t="shared" si="2"/>
        <v>#DIV/0!</v>
      </c>
      <c r="L28" s="30" t="s">
        <v>12</v>
      </c>
      <c r="M28" s="31" t="e">
        <f t="shared" si="3"/>
        <v>#DIV/0!</v>
      </c>
      <c r="N28" s="32">
        <v>22.6</v>
      </c>
      <c r="O28" s="33" t="s">
        <v>12</v>
      </c>
      <c r="P28" s="34"/>
    </row>
    <row r="29" spans="1:16" ht="24.75">
      <c r="A29" s="41"/>
      <c r="B29" s="42" t="s">
        <v>35</v>
      </c>
      <c r="C29" s="43">
        <f aca="true" t="shared" si="5" ref="C29:H29">C6+C17</f>
        <v>4539.2</v>
      </c>
      <c r="D29" s="43">
        <f t="shared" si="5"/>
        <v>794.2</v>
      </c>
      <c r="E29" s="43">
        <f>E6+E17</f>
        <v>365.4</v>
      </c>
      <c r="F29" s="43">
        <f>F6+F17</f>
        <v>229.49999999999997</v>
      </c>
      <c r="G29" s="43">
        <f>G6+G17</f>
        <v>536</v>
      </c>
      <c r="H29" s="43">
        <f t="shared" si="5"/>
        <v>964.6999999999999</v>
      </c>
      <c r="I29" s="16">
        <f t="shared" si="1"/>
        <v>21.2526436376454</v>
      </c>
      <c r="J29" s="17" t="s">
        <v>12</v>
      </c>
      <c r="K29" s="18">
        <f t="shared" si="2"/>
        <v>121.46814404432132</v>
      </c>
      <c r="L29" s="19" t="s">
        <v>12</v>
      </c>
      <c r="M29" s="20">
        <f t="shared" si="3"/>
        <v>146.68856048166396</v>
      </c>
      <c r="N29" s="38" t="e">
        <f>N7+N8+N10+N11+N12+N13+N14+#REF!+N15+N16+N18+N20+N21+N22+N23+N28+N19+N24+N25+N26+N27</f>
        <v>#REF!</v>
      </c>
      <c r="O29" s="44" t="s">
        <v>12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36</v>
      </c>
      <c r="C31" s="55"/>
      <c r="D31" s="54"/>
      <c r="E31" s="54"/>
      <c r="F31" s="56"/>
      <c r="G31" s="67" t="s">
        <v>37</v>
      </c>
      <c r="H31" s="67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68"/>
      <c r="D32" s="68"/>
      <c r="E32" s="68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38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A1:O1"/>
    <mergeCell ref="A2:O2"/>
    <mergeCell ref="A3:B3"/>
    <mergeCell ref="C3:O3"/>
    <mergeCell ref="A4:B4"/>
    <mergeCell ref="C4:N4"/>
    <mergeCell ref="I5:J5"/>
    <mergeCell ref="K5:L5"/>
    <mergeCell ref="M5:O5"/>
    <mergeCell ref="G31:H31"/>
    <mergeCell ref="C32:E32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2021-04-02T05:45:48Z</cp:lastPrinted>
  <dcterms:modified xsi:type="dcterms:W3CDTF">2021-04-02T05:46:03Z</dcterms:modified>
  <cp:category/>
  <cp:version/>
  <cp:contentType/>
  <cp:contentStatus/>
</cp:coreProperties>
</file>