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97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<sst xmlns="http://schemas.openxmlformats.org/spreadsheetml/2006/main" count="115" uniqueCount="44">
  <si>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</si>
  <si>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</si>
  <si>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</si>
  <si>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</si>
  <si>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</si>
  <si>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</si>
  <si>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</si>
  <si>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</si>
  <si>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</si>
  <si>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</si>
  <si>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</si>
  <si>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</si>
  <si>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</si>
  <si>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</si>
  <si>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</si>
  <si>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</si>
  <si>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</si>
  <si>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</si>
  <si>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</si>
  <si>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</si>
  <si>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</si>
  <si>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</si>
  <si>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</si>
  <si>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</si>
  <si>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</si>
  <si>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</si>
  <si>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</si>
  <si>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</si>
  <si>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</si>
  <si>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</si>
  <si>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</si>
  <si>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</si>
  <si>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</si>
  <si>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 Исп. Стрельникова И.А.. тел.:      8 (86384) 5 14 01</t>
  </si>
  <si>
    <t>Плановые показатели 2 квартал</t>
  </si>
  <si>
    <t>Процент исполнения к 2 кварталу</t>
  </si>
  <si>
    <t>Фактические показатели на май 2022 г</t>
  </si>
  <si>
    <t>Фактические показатели на май 2021 г.</t>
  </si>
  <si>
    <t>Плановые показатели на май</t>
  </si>
  <si>
    <t>Процент исполнения май</t>
  </si>
  <si>
    <t>Фактические показатели  на 20.05.2022 вкл</t>
  </si>
  <si>
    <t>Доходы от сдачи в аренду имущества, составляющего казну сельских поселений (за исключением земельных участков)</t>
  </si>
  <si>
    <t>Главыа  Администрации Гагаринского сельского поселения</t>
  </si>
  <si>
    <t>Корнев С.В.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</si>
</sst>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7" xfId="52" applyFont="1" applyBorder="1" applyAlignment="1" applyProtection="1">
      <alignment horizontal="center" shrinkToFit="1"/>
      <protection/>
    </xf>
    <xf numFmtId="14" fontId="9" fillId="0" borderId="18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SheetLayoutView="100" zoomScalePageLayoutView="0" workbookViewId="0" topLeftCell="A22">
      <selection activeCell="F22" sqref="F22"/>
    </sheetView>
  </sheetViews>
  <sheetFormatPr defaultColWidth="9.28125" defaultRowHeight="15"/>
  <cols>
    <col min="1" max="1" width="4.28125" style="1" customWidth="1"/>
    <col min="2" max="2" width="27.5742187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"/>
    </row>
    <row r="2" spans="1:16" ht="22.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"/>
    </row>
    <row r="3" spans="1:16" ht="15" customHeight="1">
      <c r="A3" s="66" t="s">
        <v>2</v>
      </c>
      <c r="B3" s="66"/>
      <c r="C3" s="67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"/>
    </row>
    <row r="4" spans="1:16" ht="15.75" customHeight="1">
      <c r="A4" s="68" t="s">
        <v>4</v>
      </c>
      <c r="B4" s="68"/>
      <c r="C4" s="69">
        <v>44701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34</v>
      </c>
      <c r="E5" s="11" t="s">
        <v>38</v>
      </c>
      <c r="F5" s="11" t="s">
        <v>37</v>
      </c>
      <c r="G5" s="11" t="s">
        <v>36</v>
      </c>
      <c r="H5" s="11" t="s">
        <v>40</v>
      </c>
      <c r="I5" s="70" t="s">
        <v>8</v>
      </c>
      <c r="J5" s="70"/>
      <c r="K5" s="70" t="s">
        <v>35</v>
      </c>
      <c r="L5" s="70"/>
      <c r="M5" s="71" t="s">
        <v>39</v>
      </c>
      <c r="N5" s="71"/>
      <c r="O5" s="71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4980.4</v>
      </c>
      <c r="D6" s="15">
        <f t="shared" si="0"/>
        <v>1851.2</v>
      </c>
      <c r="E6" s="15">
        <f t="shared" si="0"/>
        <v>238.60000000000002</v>
      </c>
      <c r="F6" s="15">
        <f t="shared" si="0"/>
        <v>190.49999999999997</v>
      </c>
      <c r="G6" s="15">
        <f>G8+G9+G10+G11+G12+G13+G14+G16+G15</f>
        <v>242.39999999999998</v>
      </c>
      <c r="H6" s="15">
        <f t="shared" si="0"/>
        <v>1454.8999999999999</v>
      </c>
      <c r="I6" s="16">
        <f>H6/C6*100</f>
        <v>29.21251305116055</v>
      </c>
      <c r="J6" s="17" t="s">
        <v>10</v>
      </c>
      <c r="K6" s="18">
        <f>H6/D6*100</f>
        <v>78.59226447709592</v>
      </c>
      <c r="L6" s="19" t="s">
        <v>10</v>
      </c>
      <c r="M6" s="20">
        <f>G6/E6*100</f>
        <v>101.59262363788766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2338.2</v>
      </c>
      <c r="D8" s="26">
        <v>1226.1</v>
      </c>
      <c r="E8" s="26">
        <v>220.3</v>
      </c>
      <c r="F8" s="26">
        <v>144.5</v>
      </c>
      <c r="G8" s="26">
        <v>227.2</v>
      </c>
      <c r="H8" s="26">
        <v>1062.1</v>
      </c>
      <c r="I8" s="27">
        <f aca="true" t="shared" si="1" ref="I8:I29">H8/C8*100</f>
        <v>45.423830296809506</v>
      </c>
      <c r="J8" s="28" t="s">
        <v>10</v>
      </c>
      <c r="K8" s="29">
        <f aca="true" t="shared" si="2" ref="K8:K29">H8/D8*100</f>
        <v>86.62425577032869</v>
      </c>
      <c r="L8" s="30" t="s">
        <v>10</v>
      </c>
      <c r="M8" s="31">
        <f aca="true" t="shared" si="3" ref="M8:M29">G8/E8*100</f>
        <v>103.13209260099863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305.2</v>
      </c>
      <c r="D12" s="26">
        <v>305.2</v>
      </c>
      <c r="E12" s="26">
        <v>0</v>
      </c>
      <c r="F12" s="26">
        <v>7.2</v>
      </c>
      <c r="G12" s="26">
        <v>0.7</v>
      </c>
      <c r="H12" s="26">
        <v>177.5</v>
      </c>
      <c r="I12" s="27">
        <f t="shared" si="1"/>
        <v>58.158584534731325</v>
      </c>
      <c r="J12" s="28" t="s">
        <v>10</v>
      </c>
      <c r="K12" s="29">
        <f t="shared" si="2"/>
        <v>58.158584534731325</v>
      </c>
      <c r="L12" s="30" t="s">
        <v>10</v>
      </c>
      <c r="M12" s="31" t="e">
        <f t="shared" si="3"/>
        <v>#DIV/0!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224.4</v>
      </c>
      <c r="D14" s="26">
        <v>12.4</v>
      </c>
      <c r="E14" s="26">
        <v>3.3</v>
      </c>
      <c r="F14" s="26">
        <v>0.2</v>
      </c>
      <c r="G14" s="26">
        <v>0.5</v>
      </c>
      <c r="H14" s="26">
        <v>6.7</v>
      </c>
      <c r="I14" s="27">
        <f t="shared" si="1"/>
        <v>2.985739750445633</v>
      </c>
      <c r="J14" s="28" t="s">
        <v>10</v>
      </c>
      <c r="K14" s="29">
        <f t="shared" si="2"/>
        <v>54.03225806451613</v>
      </c>
      <c r="L14" s="30" t="s">
        <v>10</v>
      </c>
      <c r="M14" s="31">
        <f t="shared" si="3"/>
        <v>15.151515151515152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307.5</v>
      </c>
      <c r="E15" s="26">
        <v>15</v>
      </c>
      <c r="F15" s="26">
        <v>38.6</v>
      </c>
      <c r="G15" s="26">
        <v>14</v>
      </c>
      <c r="H15" s="26">
        <v>208.6</v>
      </c>
      <c r="I15" s="27">
        <f t="shared" si="1"/>
        <v>9.874088800530153</v>
      </c>
      <c r="J15" s="28" t="s">
        <v>10</v>
      </c>
      <c r="K15" s="29">
        <f t="shared" si="2"/>
        <v>67.83739837398373</v>
      </c>
      <c r="L15" s="30" t="s">
        <v>10</v>
      </c>
      <c r="M15" s="31">
        <f t="shared" si="3"/>
        <v>93.33333333333333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 t="e">
        <f t="shared" si="1"/>
        <v>#DIV/0!</v>
      </c>
      <c r="J16" s="28" t="s">
        <v>10</v>
      </c>
      <c r="K16" s="29" t="e">
        <f t="shared" si="2"/>
        <v>#DIV/0!</v>
      </c>
      <c r="L16" s="30" t="s">
        <v>10</v>
      </c>
      <c r="M16" s="31" t="e">
        <f t="shared" si="3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128.6</v>
      </c>
      <c r="D17" s="37">
        <f t="shared" si="4"/>
        <v>53.5</v>
      </c>
      <c r="E17" s="37">
        <f t="shared" si="4"/>
        <v>10.7</v>
      </c>
      <c r="F17" s="37">
        <f t="shared" si="4"/>
        <v>10.7</v>
      </c>
      <c r="G17" s="37">
        <f t="shared" si="4"/>
        <v>0</v>
      </c>
      <c r="H17" s="37">
        <f t="shared" si="4"/>
        <v>32.1</v>
      </c>
      <c r="I17" s="16">
        <f t="shared" si="1"/>
        <v>24.96111975116641</v>
      </c>
      <c r="J17" s="17" t="s">
        <v>10</v>
      </c>
      <c r="K17" s="18">
        <f t="shared" si="2"/>
        <v>60</v>
      </c>
      <c r="L17" s="19" t="s">
        <v>10</v>
      </c>
      <c r="M17" s="20">
        <f t="shared" si="3"/>
        <v>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10</v>
      </c>
      <c r="K20" s="29" t="e">
        <f t="shared" si="2"/>
        <v>#DIV/0!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48.75">
      <c r="A21" s="24">
        <v>15</v>
      </c>
      <c r="B21" s="35" t="s">
        <v>41</v>
      </c>
      <c r="C21" s="26">
        <v>128.6</v>
      </c>
      <c r="D21" s="26">
        <v>53.5</v>
      </c>
      <c r="E21" s="26">
        <v>10.7</v>
      </c>
      <c r="F21" s="26">
        <v>10.7</v>
      </c>
      <c r="G21" s="26">
        <v>0</v>
      </c>
      <c r="H21" s="26">
        <v>32.1</v>
      </c>
      <c r="I21" s="27">
        <f t="shared" si="1"/>
        <v>24.96111975116641</v>
      </c>
      <c r="J21" s="28" t="s">
        <v>10</v>
      </c>
      <c r="K21" s="29">
        <f t="shared" si="2"/>
        <v>60</v>
      </c>
      <c r="L21" s="30" t="s">
        <v>10</v>
      </c>
      <c r="M21" s="31">
        <f t="shared" si="3"/>
        <v>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25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26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29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31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32</v>
      </c>
      <c r="C29" s="43">
        <f aca="true" t="shared" si="5" ref="C29:H29">C6+C17</f>
        <v>5109</v>
      </c>
      <c r="D29" s="43">
        <f t="shared" si="5"/>
        <v>1904.7</v>
      </c>
      <c r="E29" s="43">
        <f>E6+E17</f>
        <v>249.3</v>
      </c>
      <c r="F29" s="43">
        <f>F6+F17</f>
        <v>201.19999999999996</v>
      </c>
      <c r="G29" s="43">
        <f>G6+G17</f>
        <v>242.39999999999998</v>
      </c>
      <c r="H29" s="43">
        <f t="shared" si="5"/>
        <v>1486.9999999999998</v>
      </c>
      <c r="I29" s="16">
        <f t="shared" si="1"/>
        <v>29.105500097866503</v>
      </c>
      <c r="J29" s="17" t="s">
        <v>10</v>
      </c>
      <c r="K29" s="18">
        <f t="shared" si="2"/>
        <v>78.07003727621147</v>
      </c>
      <c r="L29" s="19" t="s">
        <v>10</v>
      </c>
      <c r="M29" s="20">
        <f t="shared" si="3"/>
        <v>97.23225030084235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42</v>
      </c>
      <c r="C31" s="55"/>
      <c r="D31" s="54"/>
      <c r="E31" s="54"/>
      <c r="F31" s="56"/>
      <c r="G31" s="72" t="s">
        <v>43</v>
      </c>
      <c r="H31" s="72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73"/>
      <c r="D32" s="73"/>
      <c r="E32" s="73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33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I5:J5"/>
    <mergeCell ref="K5:L5"/>
    <mergeCell ref="M5:O5"/>
    <mergeCell ref="G31:H31"/>
    <mergeCell ref="C32:E32"/>
    <mergeCell ref="A1:O1"/>
    <mergeCell ref="A2:O2"/>
    <mergeCell ref="A3:B3"/>
    <mergeCell ref="C3:O3"/>
    <mergeCell ref="A4:B4"/>
    <mergeCell ref="C4:N4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2021-10-01T10:40:28Z</cp:lastPrinted>
  <dcterms:modified xsi:type="dcterms:W3CDTF">2022-05-23T11:15:45Z</dcterms:modified>
  <cp:category/>
  <cp:version/>
  <cp:contentType/>
  <cp:contentStatus/>
</cp:coreProperties>
</file>