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<sst xmlns="http://schemas.openxmlformats.org/spreadsheetml/2006/main" count="115" uniqueCount="44">
  <si>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</si>
  <si>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</si>
  <si>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</si>
  <si>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</si>
  <si>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</si>
  <si>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</si>
  <si>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</si>
  <si>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</si>
  <si>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</si>
  <si>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</si>
  <si>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</si>
  <si>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</si>
  <si>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</si>
  <si>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</si>
  <si>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</si>
  <si>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</si>
  <si>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</si>
  <si>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</si>
  <si>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</si>
  <si>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</si>
  <si>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</si>
  <si>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</si>
  <si>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</si>
  <si>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</si>
  <si>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</si>
  <si>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</si>
  <si>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</si>
  <si>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</si>
  <si>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</si>
  <si>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</si>
  <si>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</si>
  <si>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</si>
  <si>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</si>
  <si>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   8 (86384) 5 14 01</t>
  </si>
  <si>
    <t>Доходы от сдачи в аренду имущества, составляющего казну сельских поселений (за исключением земельных участков)</t>
  </si>
  <si>
    <t>Корнев С.В.</t>
  </si>
  <si>
    <t>Глава  Администрации Гагаринского сельского поселения</t>
  </si>
  <si>
    <t>Плановые показатели 3 квартал</t>
  </si>
  <si>
    <t>Плановые показатели на июль</t>
  </si>
  <si>
    <t>Фактические показатели на июль 2021 г.</t>
  </si>
  <si>
    <t>Фактические показатели на июль 2022 г</t>
  </si>
  <si>
    <t>Процент исполнения к 3 кварталу</t>
  </si>
  <si>
    <t>Процент исполнения июль</t>
  </si>
  <si>
    <t>Фактические показатели  на 31.07.2022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</si>
</sst>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R18" sqref="R18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44773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38</v>
      </c>
      <c r="F5" s="11" t="s">
        <v>39</v>
      </c>
      <c r="G5" s="11" t="s">
        <v>40</v>
      </c>
      <c r="H5" s="11" t="s">
        <v>43</v>
      </c>
      <c r="I5" s="70" t="s">
        <v>8</v>
      </c>
      <c r="J5" s="70"/>
      <c r="K5" s="70" t="s">
        <v>41</v>
      </c>
      <c r="L5" s="70"/>
      <c r="M5" s="71" t="s">
        <v>42</v>
      </c>
      <c r="N5" s="71"/>
      <c r="O5" s="71"/>
      <c r="P5" s="12"/>
    </row>
    <row r="6" spans="1:16" s="2" customFormat="1" ht="15">
      <c r="A6" s="13"/>
      <c r="B6" s="14" t="s">
        <v>9</v>
      </c>
      <c r="C6" s="15">
        <f>C7+C8+C10+C11+C12+C13+C14+C15+C16+C9</f>
        <v>4980.4</v>
      </c>
      <c r="D6" s="15">
        <f>D7+D8+D10+D11+D12+D13+D14+D15+D16+D9</f>
        <v>2663.2999999999997</v>
      </c>
      <c r="E6" s="15">
        <f>E7+E8+E10+E11+E12+E13+E14+E15+E16+E9</f>
        <v>414.70000000000005</v>
      </c>
      <c r="F6" s="15">
        <f>F7+F8+F10+F11+F12+F13+F14+F15+F16+F9</f>
        <v>266.1</v>
      </c>
      <c r="G6" s="15">
        <f>G8+G9+G10+G11+G12+G13+G14+G16+G15</f>
        <v>553.6</v>
      </c>
      <c r="H6" s="15">
        <f>H8+H9+H10+H11+H12+H13+H14+H16+H15</f>
        <v>2335.1</v>
      </c>
      <c r="I6" s="16">
        <f>H6/C6*100</f>
        <v>46.88579230583889</v>
      </c>
      <c r="J6" s="17" t="s">
        <v>10</v>
      </c>
      <c r="K6" s="18">
        <f>H6/D6*100</f>
        <v>87.67694213945106</v>
      </c>
      <c r="L6" s="19" t="s">
        <v>10</v>
      </c>
      <c r="M6" s="20">
        <f>G6/E6*100</f>
        <v>133.49409211478175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1945.4</v>
      </c>
      <c r="E8" s="26">
        <v>237.6</v>
      </c>
      <c r="F8" s="26">
        <v>171.8</v>
      </c>
      <c r="G8" s="26">
        <v>237.6</v>
      </c>
      <c r="H8" s="26">
        <v>1559.7</v>
      </c>
      <c r="I8" s="27">
        <f aca="true" t="shared" si="0" ref="I8:I29">H8/C8*100</f>
        <v>66.70515781370285</v>
      </c>
      <c r="J8" s="28" t="s">
        <v>10</v>
      </c>
      <c r="K8" s="29">
        <f aca="true" t="shared" si="1" ref="K8:K29">H8/D8*100</f>
        <v>80.17374318906137</v>
      </c>
      <c r="L8" s="30" t="s">
        <v>10</v>
      </c>
      <c r="M8" s="31">
        <f aca="true" t="shared" si="2" ref="M8:M29">G8/E8*100</f>
        <v>100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0"/>
        <v>#DIV/0!</v>
      </c>
      <c r="J9" s="28" t="s">
        <v>10</v>
      </c>
      <c r="K9" s="29" t="e">
        <f t="shared" si="1"/>
        <v>#DIV/0!</v>
      </c>
      <c r="L9" s="30" t="s">
        <v>10</v>
      </c>
      <c r="M9" s="31" t="e">
        <f t="shared" si="2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0"/>
        <v>#DIV/0!</v>
      </c>
      <c r="J10" s="28" t="s">
        <v>10</v>
      </c>
      <c r="K10" s="29" t="e">
        <f t="shared" si="1"/>
        <v>#DIV/0!</v>
      </c>
      <c r="L10" s="30" t="s">
        <v>10</v>
      </c>
      <c r="M10" s="31" t="e">
        <f t="shared" si="2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0"/>
        <v>#DIV/0!</v>
      </c>
      <c r="J11" s="28" t="s">
        <v>10</v>
      </c>
      <c r="K11" s="29" t="e">
        <f t="shared" si="1"/>
        <v>#DIV/0!</v>
      </c>
      <c r="L11" s="30" t="s">
        <v>10</v>
      </c>
      <c r="M11" s="31" t="e">
        <f t="shared" si="2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254.2</v>
      </c>
      <c r="E12" s="26">
        <v>59</v>
      </c>
      <c r="F12" s="26">
        <v>6.3</v>
      </c>
      <c r="G12" s="26">
        <v>59</v>
      </c>
      <c r="H12" s="26">
        <v>236.5</v>
      </c>
      <c r="I12" s="27">
        <f t="shared" si="0"/>
        <v>77.49017038007864</v>
      </c>
      <c r="J12" s="28" t="s">
        <v>10</v>
      </c>
      <c r="K12" s="29">
        <f t="shared" si="1"/>
        <v>93.03697875688435</v>
      </c>
      <c r="L12" s="30" t="s">
        <v>10</v>
      </c>
      <c r="M12" s="31">
        <f t="shared" si="2"/>
        <v>100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0"/>
        <v>#DIV/0!</v>
      </c>
      <c r="J13" s="28" t="s">
        <v>10</v>
      </c>
      <c r="K13" s="29" t="e">
        <f t="shared" si="1"/>
        <v>#DIV/0!</v>
      </c>
      <c r="L13" s="30" t="s">
        <v>10</v>
      </c>
      <c r="M13" s="31" t="e">
        <f t="shared" si="2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20.7</v>
      </c>
      <c r="E14" s="26">
        <v>0.8</v>
      </c>
      <c r="F14" s="26">
        <v>2.2</v>
      </c>
      <c r="G14" s="26">
        <v>0.8</v>
      </c>
      <c r="H14" s="26">
        <v>8</v>
      </c>
      <c r="I14" s="27">
        <f t="shared" si="0"/>
        <v>3.5650623885918007</v>
      </c>
      <c r="J14" s="28" t="s">
        <v>10</v>
      </c>
      <c r="K14" s="29">
        <f t="shared" si="1"/>
        <v>38.64734299516908</v>
      </c>
      <c r="L14" s="30" t="s">
        <v>10</v>
      </c>
      <c r="M14" s="31">
        <f t="shared" si="2"/>
        <v>100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443</v>
      </c>
      <c r="E15" s="26">
        <v>117.3</v>
      </c>
      <c r="F15" s="26">
        <v>85.8</v>
      </c>
      <c r="G15" s="26">
        <v>256.2</v>
      </c>
      <c r="H15" s="26">
        <v>530.9</v>
      </c>
      <c r="I15" s="27">
        <f t="shared" si="0"/>
        <v>25.13017135283537</v>
      </c>
      <c r="J15" s="28" t="s">
        <v>10</v>
      </c>
      <c r="K15" s="29">
        <f t="shared" si="1"/>
        <v>119.84198645598194</v>
      </c>
      <c r="L15" s="30" t="s">
        <v>10</v>
      </c>
      <c r="M15" s="31">
        <f t="shared" si="2"/>
        <v>218.4143222506394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0"/>
        <v>#DIV/0!</v>
      </c>
      <c r="J16" s="28" t="s">
        <v>10</v>
      </c>
      <c r="K16" s="29" t="e">
        <f t="shared" si="1"/>
        <v>#DIV/0!</v>
      </c>
      <c r="L16" s="30" t="s">
        <v>10</v>
      </c>
      <c r="M16" s="31" t="e">
        <f t="shared" si="2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3" ref="C17:H17">C18+C19+C21+C20+C22+C23+C24+C25+C26+C27+C28</f>
        <v>128.6</v>
      </c>
      <c r="D17" s="37">
        <f t="shared" si="3"/>
        <v>85.6</v>
      </c>
      <c r="E17" s="37">
        <f t="shared" si="3"/>
        <v>10.7</v>
      </c>
      <c r="F17" s="37">
        <f t="shared" si="3"/>
        <v>10.7</v>
      </c>
      <c r="G17" s="37">
        <f t="shared" si="3"/>
        <v>10.7</v>
      </c>
      <c r="H17" s="37">
        <f t="shared" si="3"/>
        <v>64.3</v>
      </c>
      <c r="I17" s="16">
        <f t="shared" si="0"/>
        <v>50</v>
      </c>
      <c r="J17" s="17" t="s">
        <v>10</v>
      </c>
      <c r="K17" s="18">
        <f t="shared" si="1"/>
        <v>75.11682242990655</v>
      </c>
      <c r="L17" s="19" t="s">
        <v>10</v>
      </c>
      <c r="M17" s="20">
        <f t="shared" si="2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0"/>
        <v>#DIV/0!</v>
      </c>
      <c r="J18" s="28" t="s">
        <v>10</v>
      </c>
      <c r="K18" s="29" t="e">
        <f t="shared" si="1"/>
        <v>#DIV/0!</v>
      </c>
      <c r="L18" s="30" t="s">
        <v>10</v>
      </c>
      <c r="M18" s="31" t="e">
        <f t="shared" si="2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0"/>
        <v>#DIV/0!</v>
      </c>
      <c r="J19" s="28" t="s">
        <v>10</v>
      </c>
      <c r="K19" s="29" t="e">
        <f t="shared" si="1"/>
        <v>#DIV/0!</v>
      </c>
      <c r="L19" s="30" t="s">
        <v>10</v>
      </c>
      <c r="M19" s="31" t="e">
        <f t="shared" si="2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0"/>
        <v>#DIV/0!</v>
      </c>
      <c r="J20" s="28" t="s">
        <v>10</v>
      </c>
      <c r="K20" s="29" t="e">
        <f t="shared" si="1"/>
        <v>#DIV/0!</v>
      </c>
      <c r="L20" s="30" t="s">
        <v>10</v>
      </c>
      <c r="M20" s="31" t="e">
        <f t="shared" si="2"/>
        <v>#DIV/0!</v>
      </c>
      <c r="N20" s="32">
        <v>1904.1</v>
      </c>
      <c r="O20" s="33" t="s">
        <v>10</v>
      </c>
      <c r="P20" s="34"/>
    </row>
    <row r="21" spans="1:16" ht="48.75">
      <c r="A21" s="24">
        <v>15</v>
      </c>
      <c r="B21" s="35" t="s">
        <v>34</v>
      </c>
      <c r="C21" s="26">
        <v>128.6</v>
      </c>
      <c r="D21" s="26">
        <v>85.6</v>
      </c>
      <c r="E21" s="26">
        <v>10.7</v>
      </c>
      <c r="F21" s="26">
        <v>10.7</v>
      </c>
      <c r="G21" s="26">
        <v>10.7</v>
      </c>
      <c r="H21" s="26">
        <v>64.3</v>
      </c>
      <c r="I21" s="27">
        <f t="shared" si="0"/>
        <v>50</v>
      </c>
      <c r="J21" s="28" t="s">
        <v>10</v>
      </c>
      <c r="K21" s="29">
        <f t="shared" si="1"/>
        <v>75.11682242990655</v>
      </c>
      <c r="L21" s="30" t="s">
        <v>10</v>
      </c>
      <c r="M21" s="31">
        <f t="shared" si="2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0"/>
        <v>#DIV/0!</v>
      </c>
      <c r="J22" s="28" t="s">
        <v>10</v>
      </c>
      <c r="K22" s="29" t="e">
        <f t="shared" si="1"/>
        <v>#DIV/0!</v>
      </c>
      <c r="L22" s="30" t="s">
        <v>10</v>
      </c>
      <c r="M22" s="31" t="e">
        <f t="shared" si="2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0"/>
        <v>#DIV/0!</v>
      </c>
      <c r="J23" s="28" t="s">
        <v>10</v>
      </c>
      <c r="K23" s="29" t="e">
        <f t="shared" si="1"/>
        <v>#DIV/0!</v>
      </c>
      <c r="L23" s="30" t="s">
        <v>10</v>
      </c>
      <c r="M23" s="31" t="e">
        <f t="shared" si="2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0"/>
        <v>#DIV/0!</v>
      </c>
      <c r="J24" s="28" t="s">
        <v>10</v>
      </c>
      <c r="K24" s="29" t="e">
        <f t="shared" si="1"/>
        <v>#DIV/0!</v>
      </c>
      <c r="L24" s="30" t="s">
        <v>10</v>
      </c>
      <c r="M24" s="31" t="e">
        <f t="shared" si="2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0"/>
        <v>#DIV/0!</v>
      </c>
      <c r="J25" s="28" t="s">
        <v>10</v>
      </c>
      <c r="K25" s="29" t="e">
        <f t="shared" si="1"/>
        <v>#DIV/0!</v>
      </c>
      <c r="L25" s="30" t="s">
        <v>10</v>
      </c>
      <c r="M25" s="31" t="e">
        <f t="shared" si="2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29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0"/>
        <v>#DIV/0!</v>
      </c>
      <c r="J26" s="28" t="s">
        <v>10</v>
      </c>
      <c r="K26" s="29" t="e">
        <f t="shared" si="1"/>
        <v>#DIV/0!</v>
      </c>
      <c r="L26" s="30" t="s">
        <v>10</v>
      </c>
      <c r="M26" s="31" t="e">
        <f t="shared" si="2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0"/>
        <v>#DIV/0!</v>
      </c>
      <c r="J27" s="28" t="s">
        <v>10</v>
      </c>
      <c r="K27" s="29" t="e">
        <f t="shared" si="1"/>
        <v>#DIV/0!</v>
      </c>
      <c r="L27" s="30" t="s">
        <v>10</v>
      </c>
      <c r="M27" s="31" t="e">
        <f t="shared" si="2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0"/>
        <v>#DIV/0!</v>
      </c>
      <c r="J28" s="28" t="s">
        <v>10</v>
      </c>
      <c r="K28" s="29" t="e">
        <f t="shared" si="1"/>
        <v>#DIV/0!</v>
      </c>
      <c r="L28" s="30" t="s">
        <v>10</v>
      </c>
      <c r="M28" s="31" t="e">
        <f t="shared" si="2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32</v>
      </c>
      <c r="C29" s="43">
        <f aca="true" t="shared" si="4" ref="C29:H29">C6+C17</f>
        <v>5109</v>
      </c>
      <c r="D29" s="43">
        <f t="shared" si="4"/>
        <v>2748.8999999999996</v>
      </c>
      <c r="E29" s="43">
        <f>E6+E17</f>
        <v>425.40000000000003</v>
      </c>
      <c r="F29" s="43">
        <f>F6+F17</f>
        <v>276.8</v>
      </c>
      <c r="G29" s="43">
        <f>G6+G17</f>
        <v>564.3000000000001</v>
      </c>
      <c r="H29" s="43">
        <f t="shared" si="4"/>
        <v>2399.4</v>
      </c>
      <c r="I29" s="16">
        <f t="shared" si="0"/>
        <v>46.96418085731063</v>
      </c>
      <c r="J29" s="17" t="s">
        <v>10</v>
      </c>
      <c r="K29" s="18">
        <f t="shared" si="1"/>
        <v>87.28582342027723</v>
      </c>
      <c r="L29" s="19" t="s">
        <v>10</v>
      </c>
      <c r="M29" s="20">
        <f t="shared" si="2"/>
        <v>132.6516220028209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36</v>
      </c>
      <c r="C31" s="55"/>
      <c r="D31" s="54"/>
      <c r="E31" s="54"/>
      <c r="F31" s="56"/>
      <c r="G31" s="72" t="s">
        <v>35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33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2022-08-02T08:25:56Z</dcterms:modified>
  <cp:category/>
  <cp:version/>
  <cp:contentType/>
  <cp:contentStatus/>
</cp:coreProperties>
</file>