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<sst xmlns="http://schemas.openxmlformats.org/spreadsheetml/2006/main" count="115" uniqueCount="44">
  <si>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</si>
  <si>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</si>
  <si>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</si>
  <si>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</si>
  <si>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</si>
  <si>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</si>
  <si>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</si>
  <si>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</si>
  <si>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</si>
  <si>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</si>
  <si>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</si>
  <si>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</si>
  <si>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</si>
  <si>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</si>
  <si>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</si>
  <si>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</si>
  <si>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</si>
  <si>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</si>
  <si>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</si>
  <si>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</si>
  <si>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</si>
  <si>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</si>
  <si>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</si>
  <si>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</si>
  <si>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</si>
  <si>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</si>
  <si>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</si>
  <si>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</si>
  <si>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</si>
  <si>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</si>
  <si>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</si>
  <si>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</si>
  <si>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</si>
  <si>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</si>
  <si>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>Плановые показатели 1 квартал</t>
  </si>
  <si>
    <t>Процент исполнения к 1 кварталу</t>
  </si>
  <si>
    <t xml:space="preserve">  Исп. Ткачева И.А. тел.:                  8 (86384) 5 14 01</t>
  </si>
  <si>
    <t>Фактические показатели на февраль 2023 г</t>
  </si>
  <si>
    <t>Плановые показатели на февраль</t>
  </si>
  <si>
    <t>Фактические показатели на февраль 2022 г.</t>
  </si>
  <si>
    <t>Процент исполнения февраль</t>
  </si>
  <si>
    <t xml:space="preserve"> ИОГлава  Администрации Гагаринского сельского поселения</t>
  </si>
  <si>
    <t>Острикова И.А.</t>
  </si>
  <si>
    <t>Фактические показатели  на 20.02.2023 вкл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</si>
</sst>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14" fontId="9" fillId="0" borderId="17" xfId="52" applyNumberFormat="1" applyFont="1" applyBorder="1" applyAlignment="1" applyProtection="1">
      <alignment horizont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8" xfId="52" applyFont="1" applyBorder="1" applyAlignment="1" applyProtection="1">
      <alignment horizontal="center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SheetLayoutView="100" zoomScalePageLayoutView="0" workbookViewId="0" topLeftCell="A4">
      <selection activeCell="T13" sqref="T13"/>
    </sheetView>
  </sheetViews>
  <sheetFormatPr defaultColWidth="9.28125" defaultRowHeight="15"/>
  <cols>
    <col min="1" max="1" width="4.28125" style="1" customWidth="1"/>
    <col min="2" max="2" width="27.5742187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"/>
    </row>
    <row r="2" spans="1:16" ht="22.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</row>
    <row r="3" spans="1:16" ht="15" customHeight="1">
      <c r="A3" s="71" t="s">
        <v>2</v>
      </c>
      <c r="B3" s="71"/>
      <c r="C3" s="72" t="s">
        <v>3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"/>
    </row>
    <row r="4" spans="1:16" ht="15.75" customHeight="1">
      <c r="A4" s="73" t="s">
        <v>4</v>
      </c>
      <c r="B4" s="73"/>
      <c r="C4" s="64">
        <v>44977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34</v>
      </c>
      <c r="E5" s="11" t="s">
        <v>38</v>
      </c>
      <c r="F5" s="11" t="s">
        <v>39</v>
      </c>
      <c r="G5" s="11" t="s">
        <v>37</v>
      </c>
      <c r="H5" s="11" t="s">
        <v>43</v>
      </c>
      <c r="I5" s="65" t="s">
        <v>8</v>
      </c>
      <c r="J5" s="65"/>
      <c r="K5" s="65" t="s">
        <v>35</v>
      </c>
      <c r="L5" s="65"/>
      <c r="M5" s="66" t="s">
        <v>40</v>
      </c>
      <c r="N5" s="66"/>
      <c r="O5" s="66"/>
      <c r="P5" s="12"/>
    </row>
    <row r="6" spans="1:16" s="2" customFormat="1" ht="15">
      <c r="A6" s="13"/>
      <c r="B6" s="14" t="s">
        <v>9</v>
      </c>
      <c r="C6" s="15">
        <f aca="true" t="shared" si="0" ref="C6:H6">C7+C8+C10+C11+C12+C13+C14+C15+C16+C9</f>
        <v>5481.599999999999</v>
      </c>
      <c r="D6" s="15">
        <f t="shared" si="0"/>
        <v>947.9</v>
      </c>
      <c r="E6" s="15">
        <f t="shared" si="0"/>
        <v>255.29999999999998</v>
      </c>
      <c r="F6" s="15">
        <f t="shared" si="0"/>
        <v>243.7</v>
      </c>
      <c r="G6" s="15">
        <f>G8+G9+G10+G11+G12+G13+G14+G16+G15</f>
        <v>-59.49999999999999</v>
      </c>
      <c r="H6" s="15">
        <f t="shared" si="0"/>
        <v>230.10000000000002</v>
      </c>
      <c r="I6" s="16">
        <f>H6/C6*100</f>
        <v>4.197679509632225</v>
      </c>
      <c r="J6" s="17" t="s">
        <v>10</v>
      </c>
      <c r="K6" s="18">
        <f>H6/D6*100</f>
        <v>24.27471252241798</v>
      </c>
      <c r="L6" s="19" t="s">
        <v>10</v>
      </c>
      <c r="M6" s="20">
        <f>G6/E6*100</f>
        <v>-23.305914610262434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2897.2</v>
      </c>
      <c r="D8" s="26">
        <v>681.5</v>
      </c>
      <c r="E8" s="26">
        <v>224.4</v>
      </c>
      <c r="F8" s="26">
        <v>219.9</v>
      </c>
      <c r="G8" s="26">
        <v>-33.3</v>
      </c>
      <c r="H8" s="26">
        <v>208.9</v>
      </c>
      <c r="I8" s="27">
        <f aca="true" t="shared" si="1" ref="I8:I29">H8/C8*100</f>
        <v>7.210410051083806</v>
      </c>
      <c r="J8" s="28" t="s">
        <v>10</v>
      </c>
      <c r="K8" s="29">
        <f aca="true" t="shared" si="2" ref="K8:K29">H8/D8*100</f>
        <v>30.652971386647103</v>
      </c>
      <c r="L8" s="30" t="s">
        <v>10</v>
      </c>
      <c r="M8" s="31">
        <f aca="true" t="shared" si="3" ref="M8:M29">G8/E8*100</f>
        <v>-14.839572192513367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10</v>
      </c>
      <c r="K9" s="29" t="e">
        <f t="shared" si="2"/>
        <v>#DIV/0!</v>
      </c>
      <c r="L9" s="30" t="s">
        <v>10</v>
      </c>
      <c r="M9" s="31" t="e">
        <f t="shared" si="3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10</v>
      </c>
      <c r="K10" s="29" t="e">
        <f t="shared" si="2"/>
        <v>#DIV/0!</v>
      </c>
      <c r="L10" s="30" t="s">
        <v>10</v>
      </c>
      <c r="M10" s="31" t="e">
        <f t="shared" si="3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10</v>
      </c>
      <c r="K11" s="29" t="e">
        <f t="shared" si="2"/>
        <v>#DIV/0!</v>
      </c>
      <c r="L11" s="30" t="s">
        <v>10</v>
      </c>
      <c r="M11" s="31" t="e">
        <f t="shared" si="3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245.5</v>
      </c>
      <c r="D12" s="26">
        <v>150.1</v>
      </c>
      <c r="E12" s="26">
        <v>5.2</v>
      </c>
      <c r="F12" s="26">
        <v>0</v>
      </c>
      <c r="G12" s="26">
        <v>8.8</v>
      </c>
      <c r="H12" s="26">
        <v>8.8</v>
      </c>
      <c r="I12" s="27">
        <f t="shared" si="1"/>
        <v>3.584521384928717</v>
      </c>
      <c r="J12" s="28" t="s">
        <v>10</v>
      </c>
      <c r="K12" s="29">
        <f t="shared" si="2"/>
        <v>5.86275816122585</v>
      </c>
      <c r="L12" s="30" t="s">
        <v>10</v>
      </c>
      <c r="M12" s="31">
        <f t="shared" si="3"/>
        <v>169.23076923076923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10</v>
      </c>
      <c r="K13" s="29" t="e">
        <f t="shared" si="2"/>
        <v>#DIV/0!</v>
      </c>
      <c r="L13" s="30" t="s">
        <v>10</v>
      </c>
      <c r="M13" s="31" t="e">
        <f t="shared" si="3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225.7</v>
      </c>
      <c r="D14" s="26">
        <v>73.3</v>
      </c>
      <c r="E14" s="26">
        <v>3.2</v>
      </c>
      <c r="F14" s="26">
        <v>3.1</v>
      </c>
      <c r="G14" s="26">
        <v>-33.1</v>
      </c>
      <c r="H14" s="26">
        <v>34</v>
      </c>
      <c r="I14" s="27">
        <f t="shared" si="1"/>
        <v>15.064244572441293</v>
      </c>
      <c r="J14" s="28" t="s">
        <v>10</v>
      </c>
      <c r="K14" s="29">
        <f t="shared" si="2"/>
        <v>46.38472032742156</v>
      </c>
      <c r="L14" s="30" t="s">
        <v>10</v>
      </c>
      <c r="M14" s="31">
        <f t="shared" si="3"/>
        <v>-1034.375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2113.2</v>
      </c>
      <c r="D15" s="26">
        <v>43</v>
      </c>
      <c r="E15" s="26">
        <v>22.5</v>
      </c>
      <c r="F15" s="26">
        <v>20.7</v>
      </c>
      <c r="G15" s="26">
        <v>-1.9</v>
      </c>
      <c r="H15" s="26">
        <v>-21.6</v>
      </c>
      <c r="I15" s="27">
        <f t="shared" si="1"/>
        <v>-1.022146507666099</v>
      </c>
      <c r="J15" s="28" t="s">
        <v>10</v>
      </c>
      <c r="K15" s="29">
        <f t="shared" si="2"/>
        <v>-50.23255813953489</v>
      </c>
      <c r="L15" s="30" t="s">
        <v>10</v>
      </c>
      <c r="M15" s="31">
        <f t="shared" si="3"/>
        <v>-8.444444444444445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 t="e">
        <f t="shared" si="1"/>
        <v>#DIV/0!</v>
      </c>
      <c r="J16" s="28" t="s">
        <v>10</v>
      </c>
      <c r="K16" s="29" t="e">
        <f t="shared" si="2"/>
        <v>#DIV/0!</v>
      </c>
      <c r="L16" s="30" t="s">
        <v>10</v>
      </c>
      <c r="M16" s="31" t="e">
        <f t="shared" si="3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4" ref="C17:H17">C18+C19+C21+C20+C22+C23+C24+C25+C26+C27+C28</f>
        <v>171</v>
      </c>
      <c r="D17" s="37">
        <f t="shared" si="4"/>
        <v>32</v>
      </c>
      <c r="E17" s="37">
        <f t="shared" si="4"/>
        <v>10.7</v>
      </c>
      <c r="F17" s="37">
        <f t="shared" si="4"/>
        <v>0</v>
      </c>
      <c r="G17" s="37">
        <f t="shared" si="4"/>
        <v>0</v>
      </c>
      <c r="H17" s="37">
        <f t="shared" si="4"/>
        <v>0</v>
      </c>
      <c r="I17" s="16">
        <f t="shared" si="1"/>
        <v>0</v>
      </c>
      <c r="J17" s="17" t="s">
        <v>10</v>
      </c>
      <c r="K17" s="18">
        <f t="shared" si="2"/>
        <v>0</v>
      </c>
      <c r="L17" s="19" t="s">
        <v>10</v>
      </c>
      <c r="M17" s="20">
        <f t="shared" si="3"/>
        <v>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10</v>
      </c>
      <c r="K18" s="29" t="e">
        <f t="shared" si="2"/>
        <v>#DIV/0!</v>
      </c>
      <c r="L18" s="30" t="s">
        <v>10</v>
      </c>
      <c r="M18" s="31" t="e">
        <f t="shared" si="3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10</v>
      </c>
      <c r="K19" s="29" t="e">
        <f t="shared" si="2"/>
        <v>#DIV/0!</v>
      </c>
      <c r="L19" s="30" t="s">
        <v>10</v>
      </c>
      <c r="M19" s="31" t="e">
        <f t="shared" si="3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42.4</v>
      </c>
      <c r="D20" s="26">
        <v>10.6</v>
      </c>
      <c r="E20" s="26">
        <v>0</v>
      </c>
      <c r="F20" s="26">
        <v>0</v>
      </c>
      <c r="G20" s="26">
        <v>0</v>
      </c>
      <c r="H20" s="26">
        <v>0</v>
      </c>
      <c r="I20" s="27">
        <f t="shared" si="1"/>
        <v>0</v>
      </c>
      <c r="J20" s="28" t="s">
        <v>10</v>
      </c>
      <c r="K20" s="29">
        <f t="shared" si="2"/>
        <v>0</v>
      </c>
      <c r="L20" s="30" t="s">
        <v>10</v>
      </c>
      <c r="M20" s="31" t="e">
        <f t="shared" si="3"/>
        <v>#DIV/0!</v>
      </c>
      <c r="N20" s="32">
        <v>1904.1</v>
      </c>
      <c r="O20" s="33" t="s">
        <v>10</v>
      </c>
      <c r="P20" s="34"/>
    </row>
    <row r="21" spans="1:16" ht="120.75">
      <c r="A21" s="24">
        <v>15</v>
      </c>
      <c r="B21" s="35" t="s">
        <v>25</v>
      </c>
      <c r="C21" s="26">
        <v>128.6</v>
      </c>
      <c r="D21" s="26">
        <v>21.4</v>
      </c>
      <c r="E21" s="26">
        <v>10.7</v>
      </c>
      <c r="F21" s="26">
        <v>0</v>
      </c>
      <c r="G21" s="26">
        <v>0</v>
      </c>
      <c r="H21" s="26">
        <v>0</v>
      </c>
      <c r="I21" s="27">
        <f t="shared" si="1"/>
        <v>0</v>
      </c>
      <c r="J21" s="28" t="s">
        <v>10</v>
      </c>
      <c r="K21" s="29">
        <f t="shared" si="2"/>
        <v>0</v>
      </c>
      <c r="L21" s="30" t="s">
        <v>10</v>
      </c>
      <c r="M21" s="31">
        <f t="shared" si="3"/>
        <v>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10</v>
      </c>
      <c r="K22" s="29" t="e">
        <f t="shared" si="2"/>
        <v>#DIV/0!</v>
      </c>
      <c r="L22" s="30" t="s">
        <v>10</v>
      </c>
      <c r="M22" s="31" t="e">
        <f t="shared" si="3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10</v>
      </c>
      <c r="K23" s="29" t="e">
        <f t="shared" si="2"/>
        <v>#DIV/0!</v>
      </c>
      <c r="L23" s="30" t="s">
        <v>10</v>
      </c>
      <c r="M23" s="31" t="e">
        <f t="shared" si="3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10</v>
      </c>
      <c r="K24" s="29" t="e">
        <f t="shared" si="2"/>
        <v>#DIV/0!</v>
      </c>
      <c r="L24" s="30" t="s">
        <v>10</v>
      </c>
      <c r="M24" s="31" t="e">
        <f t="shared" si="3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10</v>
      </c>
      <c r="K25" s="29" t="e">
        <f t="shared" si="2"/>
        <v>#DIV/0!</v>
      </c>
      <c r="L25" s="30" t="s">
        <v>10</v>
      </c>
      <c r="M25" s="31" t="e">
        <f t="shared" si="3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30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10</v>
      </c>
      <c r="K26" s="29" t="e">
        <f t="shared" si="2"/>
        <v>#DIV/0!</v>
      </c>
      <c r="L26" s="30" t="s">
        <v>10</v>
      </c>
      <c r="M26" s="31" t="e">
        <f t="shared" si="3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10</v>
      </c>
      <c r="K27" s="29" t="e">
        <f t="shared" si="2"/>
        <v>#DIV/0!</v>
      </c>
      <c r="L27" s="30" t="s">
        <v>10</v>
      </c>
      <c r="M27" s="31" t="e">
        <f t="shared" si="3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10</v>
      </c>
      <c r="K28" s="29" t="e">
        <f t="shared" si="2"/>
        <v>#DIV/0!</v>
      </c>
      <c r="L28" s="30" t="s">
        <v>10</v>
      </c>
      <c r="M28" s="31" t="e">
        <f t="shared" si="3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33</v>
      </c>
      <c r="C29" s="43">
        <f aca="true" t="shared" si="5" ref="C29:H29">C6+C17</f>
        <v>5652.599999999999</v>
      </c>
      <c r="D29" s="43">
        <f t="shared" si="5"/>
        <v>979.9</v>
      </c>
      <c r="E29" s="43">
        <f>E6+E17</f>
        <v>266</v>
      </c>
      <c r="F29" s="43">
        <f>F6+F17</f>
        <v>243.7</v>
      </c>
      <c r="G29" s="43">
        <f>G6+G17</f>
        <v>-59.49999999999999</v>
      </c>
      <c r="H29" s="43">
        <f t="shared" si="5"/>
        <v>230.10000000000002</v>
      </c>
      <c r="I29" s="16">
        <f t="shared" si="1"/>
        <v>4.070693132363869</v>
      </c>
      <c r="J29" s="17" t="s">
        <v>10</v>
      </c>
      <c r="K29" s="18">
        <f t="shared" si="2"/>
        <v>23.481987957954896</v>
      </c>
      <c r="L29" s="19" t="s">
        <v>10</v>
      </c>
      <c r="M29" s="20">
        <f t="shared" si="3"/>
        <v>-22.368421052631575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41</v>
      </c>
      <c r="C31" s="55"/>
      <c r="D31" s="54"/>
      <c r="E31" s="54"/>
      <c r="F31" s="56"/>
      <c r="G31" s="67" t="s">
        <v>42</v>
      </c>
      <c r="H31" s="67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68"/>
      <c r="D32" s="68"/>
      <c r="E32" s="68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36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A1:O1"/>
    <mergeCell ref="A2:O2"/>
    <mergeCell ref="A3:B3"/>
    <mergeCell ref="C3:O3"/>
    <mergeCell ref="A4:B4"/>
    <mergeCell ref="C4:N4"/>
    <mergeCell ref="I5:J5"/>
    <mergeCell ref="K5:L5"/>
    <mergeCell ref="M5:O5"/>
    <mergeCell ref="G31:H31"/>
    <mergeCell ref="C32:E32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2021-10-01T10:40:28Z</cp:lastPrinted>
  <dcterms:modified xsi:type="dcterms:W3CDTF">2023-02-21T12:59:52Z</dcterms:modified>
  <cp:category/>
  <cp:version/>
  <cp:contentType/>
  <cp:contentStatus/>
</cp:coreProperties>
</file>