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<sst xmlns="http://schemas.openxmlformats.org/spreadsheetml/2006/main" count="72" uniqueCount="46">
  <si>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</si>
  <si>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</si>
  <si>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</si>
  <si>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</si>
  <si>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</si>
  <si>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</si>
  <si>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</si>
  <si>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</si>
  <si>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</si>
  <si>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</si>
  <si>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</si>
  <si>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</si>
  <si>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</si>
  <si>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</si>
  <si>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</si>
  <si>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</si>
  <si>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</si>
  <si>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</si>
  <si>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</si>
  <si>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</si>
  <si>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</si>
  <si>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</si>
  <si>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</si>
  <si>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</si>
  <si>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</si>
  <si>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</si>
  <si>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</si>
  <si>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</si>
  <si>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</si>
  <si>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</si>
  <si>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</si>
  <si>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</si>
  <si>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</si>
  <si>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</si>
  <si>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</si>
  <si>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</si>
  <si>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</si>
  <si>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</si>
  <si>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</si>
  <si>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</si>
  <si>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</si>
  <si>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</si>
  <si>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</si>
  <si>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Исполнение доходной части в 2023г.</t>
  </si>
  <si>
    <t>План период (на 01.04.2023)</t>
  </si>
  <si>
    <t>Факт (на 01.04.2023г)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</si>
</sst>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43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1</v>
      </c>
      <c r="B4" s="49"/>
      <c r="C4" s="50">
        <v>45017</v>
      </c>
      <c r="D4" s="50"/>
      <c r="E4" s="50"/>
      <c r="F4" s="50"/>
      <c r="G4" s="50"/>
      <c r="H4" s="50"/>
    </row>
    <row r="5" spans="1:8" ht="59.25" customHeight="1">
      <c r="A5" s="2" t="s">
        <v>2</v>
      </c>
      <c r="B5" s="3" t="s">
        <v>3</v>
      </c>
      <c r="C5" s="3" t="s">
        <v>4</v>
      </c>
      <c r="D5" s="4" t="s">
        <v>44</v>
      </c>
      <c r="E5" s="5" t="s">
        <v>45</v>
      </c>
      <c r="F5" s="5" t="s">
        <v>5</v>
      </c>
      <c r="G5" s="51" t="s">
        <v>6</v>
      </c>
      <c r="H5" s="51"/>
    </row>
    <row r="6" spans="1:8" ht="15.75">
      <c r="A6" s="2"/>
      <c r="B6" s="6" t="s">
        <v>7</v>
      </c>
      <c r="C6" s="7">
        <f>C7+C8+C10+C11+C12+C17+C13+C16</f>
        <v>5481.599999999999</v>
      </c>
      <c r="D6" s="7">
        <f>D7+D8+D10+D11+D12+D17+D13+D16</f>
        <v>1088.7</v>
      </c>
      <c r="E6" s="7">
        <f>E7+E8+E10+E11+E12+E17+E13+E16</f>
        <v>1088.7</v>
      </c>
      <c r="F6" s="8">
        <f>E6-C6</f>
        <v>-4392.9</v>
      </c>
      <c r="G6" s="9">
        <f>E6/C6*100</f>
        <v>19.860989492119092</v>
      </c>
      <c r="H6" s="10" t="s">
        <v>8</v>
      </c>
    </row>
    <row r="7" spans="1:8" ht="15">
      <c r="A7" s="11">
        <v>1</v>
      </c>
      <c r="B7" s="12" t="s">
        <v>9</v>
      </c>
      <c r="C7" s="13">
        <v>2897.2</v>
      </c>
      <c r="D7" s="13">
        <v>726.4</v>
      </c>
      <c r="E7" s="13">
        <v>726.4</v>
      </c>
      <c r="F7" s="14">
        <f aca="true" t="shared" si="0" ref="F7:F30">E7-C7</f>
        <v>-2170.7999999999997</v>
      </c>
      <c r="G7" s="15">
        <f aca="true" t="shared" si="1" ref="G7:G42">E7/C7*100</f>
        <v>25.072483777440286</v>
      </c>
      <c r="H7" s="16" t="s">
        <v>8</v>
      </c>
    </row>
    <row r="8" spans="1:8" ht="15">
      <c r="A8" s="11">
        <v>2</v>
      </c>
      <c r="B8" s="12" t="s">
        <v>10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8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11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8</v>
      </c>
    </row>
    <row r="11" spans="1:8" ht="15">
      <c r="A11" s="11">
        <v>5</v>
      </c>
      <c r="B11" s="12" t="s">
        <v>12</v>
      </c>
      <c r="C11" s="13">
        <v>245.5</v>
      </c>
      <c r="D11" s="13">
        <v>224.8</v>
      </c>
      <c r="E11" s="13">
        <v>224.8</v>
      </c>
      <c r="F11" s="14">
        <f t="shared" si="0"/>
        <v>-20.69999999999999</v>
      </c>
      <c r="G11" s="15">
        <f t="shared" si="1"/>
        <v>91.56822810590631</v>
      </c>
      <c r="H11" s="16" t="s">
        <v>8</v>
      </c>
    </row>
    <row r="12" spans="1:8" ht="24.7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8</v>
      </c>
    </row>
    <row r="13" spans="1:8" ht="15">
      <c r="A13" s="11">
        <v>7</v>
      </c>
      <c r="B13" s="12" t="s">
        <v>14</v>
      </c>
      <c r="C13" s="13">
        <v>225.7</v>
      </c>
      <c r="D13" s="13">
        <v>36.2</v>
      </c>
      <c r="E13" s="13">
        <v>36.2</v>
      </c>
      <c r="F13" s="14">
        <f t="shared" si="0"/>
        <v>-189.5</v>
      </c>
      <c r="G13" s="15">
        <f t="shared" si="1"/>
        <v>16.038989809481617</v>
      </c>
      <c r="H13" s="16" t="s">
        <v>8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15</v>
      </c>
      <c r="C16" s="13">
        <v>2113.2</v>
      </c>
      <c r="D16" s="13">
        <v>101.3</v>
      </c>
      <c r="E16" s="13">
        <v>101.3</v>
      </c>
      <c r="F16" s="14">
        <f t="shared" si="0"/>
        <v>-2011.8999999999999</v>
      </c>
      <c r="G16" s="15">
        <f t="shared" si="1"/>
        <v>4.793677834563695</v>
      </c>
      <c r="H16" s="16" t="s">
        <v>8</v>
      </c>
    </row>
    <row r="17" spans="1:8" ht="14.25" customHeight="1">
      <c r="A17" s="11">
        <v>9</v>
      </c>
      <c r="B17" s="12" t="s">
        <v>16</v>
      </c>
      <c r="C17" s="13">
        <v>0</v>
      </c>
      <c r="D17" s="13">
        <v>0</v>
      </c>
      <c r="E17" s="13">
        <v>0</v>
      </c>
      <c r="F17" s="14">
        <f>E17-C17</f>
        <v>0</v>
      </c>
      <c r="G17" s="15" t="e">
        <f t="shared" si="1"/>
        <v>#DIV/0!</v>
      </c>
      <c r="H17" s="16" t="s">
        <v>8</v>
      </c>
    </row>
    <row r="18" spans="1:8" ht="14.25" customHeight="1">
      <c r="A18" s="11"/>
      <c r="B18" s="17" t="s">
        <v>17</v>
      </c>
      <c r="C18" s="18">
        <f>C19+C20+C21+C24+C25+C26+C27+C28+C29+C30+C22+C23</f>
        <v>171</v>
      </c>
      <c r="D18" s="18">
        <f>D19+D20+D21+D24+D25+D26+D27+D28+D29+D30+D22+D23</f>
        <v>32</v>
      </c>
      <c r="E18" s="18">
        <f>E19+E20+E21+E24+E25+E26+E27+E28+E29+E30+E22+E23</f>
        <v>32</v>
      </c>
      <c r="F18" s="19">
        <f>E18-C18</f>
        <v>-139</v>
      </c>
      <c r="G18" s="9">
        <f t="shared" si="1"/>
        <v>18.71345029239766</v>
      </c>
      <c r="H18" s="20" t="s">
        <v>8</v>
      </c>
    </row>
    <row r="19" spans="1:8" ht="30" customHeight="1">
      <c r="A19" s="11">
        <v>1</v>
      </c>
      <c r="B19" s="12" t="s">
        <v>18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8</v>
      </c>
    </row>
    <row r="20" spans="1:8" ht="67.5" customHeight="1">
      <c r="A20" s="11">
        <v>2</v>
      </c>
      <c r="B20" s="12" t="s">
        <v>19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8</v>
      </c>
    </row>
    <row r="21" spans="1:8" ht="51" customHeight="1">
      <c r="A21" s="11">
        <v>3</v>
      </c>
      <c r="B21" s="12" t="s">
        <v>20</v>
      </c>
      <c r="C21" s="13">
        <v>42.4</v>
      </c>
      <c r="D21" s="13">
        <v>10.6</v>
      </c>
      <c r="E21" s="13">
        <v>10.6</v>
      </c>
      <c r="F21" s="14">
        <v>0</v>
      </c>
      <c r="G21" s="15">
        <f t="shared" si="1"/>
        <v>25</v>
      </c>
      <c r="H21" s="16" t="s">
        <v>8</v>
      </c>
    </row>
    <row r="22" spans="1:8" ht="15.75" customHeight="1">
      <c r="A22" s="11">
        <v>4</v>
      </c>
      <c r="B22" s="12" t="s">
        <v>21</v>
      </c>
      <c r="C22" s="13">
        <v>128.6</v>
      </c>
      <c r="D22" s="13">
        <v>21.4</v>
      </c>
      <c r="E22" s="13">
        <v>21.4</v>
      </c>
      <c r="F22" s="14">
        <f t="shared" si="0"/>
        <v>-107.19999999999999</v>
      </c>
      <c r="G22" s="15">
        <f t="shared" si="1"/>
        <v>16.640746500777603</v>
      </c>
      <c r="H22" s="16"/>
    </row>
    <row r="23" spans="1:8" ht="27" customHeight="1">
      <c r="A23" s="11">
        <v>5</v>
      </c>
      <c r="B23" s="12" t="s">
        <v>22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23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24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8</v>
      </c>
    </row>
    <row r="26" spans="1:8" ht="24.75">
      <c r="A26" s="11">
        <v>8</v>
      </c>
      <c r="B26" s="12" t="s">
        <v>25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8</v>
      </c>
    </row>
    <row r="27" spans="1:8" ht="60.75">
      <c r="A27" s="11">
        <v>9</v>
      </c>
      <c r="B27" s="12" t="s">
        <v>26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8</v>
      </c>
    </row>
    <row r="28" spans="1:8" ht="48.75">
      <c r="A28" s="11">
        <v>10</v>
      </c>
      <c r="B28" s="12" t="s">
        <v>27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8</v>
      </c>
    </row>
    <row r="29" spans="1:8" ht="15">
      <c r="A29" s="11">
        <v>11</v>
      </c>
      <c r="B29" s="12" t="s">
        <v>28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8</v>
      </c>
    </row>
    <row r="30" spans="1:8" ht="15">
      <c r="A30" s="11">
        <v>12</v>
      </c>
      <c r="B30" s="12" t="s">
        <v>29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8</v>
      </c>
    </row>
    <row r="31" spans="1:8" ht="15">
      <c r="A31" s="11"/>
      <c r="B31" s="21" t="s">
        <v>30</v>
      </c>
      <c r="C31" s="22">
        <f>C6+C18</f>
        <v>5652.599999999999</v>
      </c>
      <c r="D31" s="22">
        <f>D6+D18</f>
        <v>1120.7</v>
      </c>
      <c r="E31" s="22">
        <f>E6+E18</f>
        <v>1120.7</v>
      </c>
      <c r="F31" s="8">
        <f aca="true" t="shared" si="2" ref="F31:F42">E31-C31</f>
        <v>-4531.9</v>
      </c>
      <c r="G31" s="9">
        <f t="shared" si="1"/>
        <v>19.826274634681386</v>
      </c>
      <c r="H31" s="16" t="s">
        <v>8</v>
      </c>
    </row>
    <row r="32" spans="1:8" ht="15">
      <c r="A32" s="11"/>
      <c r="B32" s="21" t="s">
        <v>31</v>
      </c>
      <c r="C32" s="22">
        <f>C33+C38+C39</f>
        <v>3807.8</v>
      </c>
      <c r="D32" s="22">
        <f>D33+D38+D39</f>
        <v>1479.3999999999999</v>
      </c>
      <c r="E32" s="22">
        <f>E33+E38+E39</f>
        <v>1479.3999999999999</v>
      </c>
      <c r="F32" s="8">
        <f t="shared" si="2"/>
        <v>-2328.4000000000005</v>
      </c>
      <c r="G32" s="9">
        <f t="shared" si="1"/>
        <v>38.85183045328011</v>
      </c>
      <c r="H32" s="16"/>
    </row>
    <row r="33" spans="1:8" s="25" customFormat="1" ht="27" customHeight="1">
      <c r="A33" s="2"/>
      <c r="B33" s="23" t="s">
        <v>32</v>
      </c>
      <c r="C33" s="24">
        <f>SUM(C34:C37)</f>
        <v>3807.8</v>
      </c>
      <c r="D33" s="24">
        <f>SUM(D34:D37)</f>
        <v>1479.3999999999999</v>
      </c>
      <c r="E33" s="24">
        <f>SUM(E34:E37)</f>
        <v>1479.3999999999999</v>
      </c>
      <c r="F33" s="19">
        <f t="shared" si="2"/>
        <v>-2328.4000000000005</v>
      </c>
      <c r="G33" s="9">
        <f t="shared" si="1"/>
        <v>38.85183045328011</v>
      </c>
      <c r="H33" s="20" t="s">
        <v>8</v>
      </c>
    </row>
    <row r="34" spans="1:8" ht="15">
      <c r="A34" s="11">
        <v>1</v>
      </c>
      <c r="B34" s="12" t="s">
        <v>33</v>
      </c>
      <c r="C34" s="13">
        <v>3690</v>
      </c>
      <c r="D34" s="13">
        <v>1460.3</v>
      </c>
      <c r="E34" s="13">
        <v>1460.3</v>
      </c>
      <c r="F34" s="14">
        <f t="shared" si="2"/>
        <v>-2229.7</v>
      </c>
      <c r="G34" s="15">
        <f t="shared" si="1"/>
        <v>39.574525745257446</v>
      </c>
      <c r="H34" s="16" t="s">
        <v>8</v>
      </c>
    </row>
    <row r="35" spans="1:8" ht="24.75">
      <c r="A35" s="11">
        <v>2</v>
      </c>
      <c r="B35" s="12" t="s">
        <v>34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8</v>
      </c>
    </row>
    <row r="36" spans="1:8" ht="24.75">
      <c r="A36" s="11">
        <v>3</v>
      </c>
      <c r="B36" s="12" t="s">
        <v>35</v>
      </c>
      <c r="C36" s="13">
        <v>117.8</v>
      </c>
      <c r="D36" s="13">
        <v>19.1</v>
      </c>
      <c r="E36" s="13">
        <v>19.1</v>
      </c>
      <c r="F36" s="14">
        <f t="shared" si="2"/>
        <v>-98.69999999999999</v>
      </c>
      <c r="G36" s="15">
        <f t="shared" si="1"/>
        <v>16.213921901528014</v>
      </c>
      <c r="H36" s="16" t="s">
        <v>8</v>
      </c>
    </row>
    <row r="37" spans="1:8" ht="15">
      <c r="A37" s="11">
        <v>4</v>
      </c>
      <c r="B37" s="12" t="s">
        <v>36</v>
      </c>
      <c r="C37" s="13">
        <v>0</v>
      </c>
      <c r="D37" s="13">
        <v>0</v>
      </c>
      <c r="E37" s="13">
        <v>0</v>
      </c>
      <c r="F37" s="14">
        <f t="shared" si="2"/>
        <v>0</v>
      </c>
      <c r="G37" s="15" t="e">
        <f t="shared" si="1"/>
        <v>#DIV/0!</v>
      </c>
      <c r="H37" s="26" t="s">
        <v>8</v>
      </c>
    </row>
    <row r="38" spans="1:8" ht="63.75" customHeight="1">
      <c r="A38" s="11">
        <v>5</v>
      </c>
      <c r="B38" s="12" t="s">
        <v>37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38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8</v>
      </c>
      <c r="I39" s="27"/>
      <c r="J39" s="28"/>
    </row>
    <row r="40" spans="1:8" ht="15">
      <c r="A40" s="29"/>
      <c r="B40" s="21" t="s">
        <v>39</v>
      </c>
      <c r="C40" s="22">
        <f>C31+C32</f>
        <v>9460.4</v>
      </c>
      <c r="D40" s="22">
        <f>D31+D32</f>
        <v>2600.1</v>
      </c>
      <c r="E40" s="22">
        <f>E31+E32</f>
        <v>2600.1</v>
      </c>
      <c r="F40" s="8">
        <f t="shared" si="2"/>
        <v>-6860.299999999999</v>
      </c>
      <c r="G40" s="15">
        <f t="shared" si="1"/>
        <v>27.484038729863432</v>
      </c>
      <c r="H40" s="30" t="s">
        <v>8</v>
      </c>
    </row>
    <row r="41" spans="1:8" s="37" customFormat="1" ht="28.5" customHeight="1">
      <c r="A41" s="31"/>
      <c r="B41" s="32" t="s">
        <v>40</v>
      </c>
      <c r="C41" s="33">
        <v>0</v>
      </c>
      <c r="D41" s="33">
        <v>0</v>
      </c>
      <c r="E41" s="33">
        <v>0</v>
      </c>
      <c r="F41" s="34">
        <f t="shared" si="2"/>
        <v>0</v>
      </c>
      <c r="G41" s="35" t="e">
        <f t="shared" si="1"/>
        <v>#DIV/0!</v>
      </c>
      <c r="H41" s="36"/>
    </row>
    <row r="42" spans="1:8" ht="16.5" customHeight="1">
      <c r="A42" s="38"/>
      <c r="B42" s="39" t="s">
        <v>41</v>
      </c>
      <c r="C42" s="40">
        <f>C40-C41</f>
        <v>9460.4</v>
      </c>
      <c r="D42" s="40">
        <f>D40-D41</f>
        <v>2600.1</v>
      </c>
      <c r="E42" s="40">
        <f>E40-E41</f>
        <v>2600.1</v>
      </c>
      <c r="F42" s="8">
        <f t="shared" si="2"/>
        <v>-6860.299999999999</v>
      </c>
      <c r="G42" s="9">
        <f t="shared" si="1"/>
        <v>27.484038729863432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42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cp:lastPrinted>2022-02-07T12:53:01Z</cp:lastPrinted>
  <dcterms:created xsi:type="dcterms:W3CDTF">2021-02-05T09:50:16Z</dcterms:created>
  <dcterms:modified xsi:type="dcterms:W3CDTF">2023-04-06T11:03:26Z</dcterms:modified>
  <cp:category/>
  <cp:version/>
  <cp:contentType/>
  <cp:contentStatus/>
</cp:coreProperties>
</file>